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David\Documents\OBA\Elimination Schedules\"/>
    </mc:Choice>
  </mc:AlternateContent>
  <xr:revisionPtr revIDLastSave="0" documentId="8_{DD8ED5A3-13B5-480B-B4B4-B4C2934C6E93}" xr6:coauthVersionLast="47" xr6:coauthVersionMax="47" xr10:uidLastSave="{00000000-0000-0000-0000-000000000000}"/>
  <bookViews>
    <workbookView xWindow="-120" yWindow="-120" windowWidth="29040" windowHeight="15840" activeTab="2" xr2:uid="{65AABC93-89DA-48FE-B9E3-42F68A81AEC2}"/>
  </bookViews>
  <sheets>
    <sheet name="27 Team Schedule" sheetId="3" r:id="rId1"/>
    <sheet name="27 Team Bracket" sheetId="1" r:id="rId2"/>
    <sheet name="27 Team Documentation" sheetId="4" r:id="rId3"/>
  </sheets>
  <definedNames>
    <definedName name="_xlnm.Print_Area" localSheetId="2">'27 Team Documentation'!$A$1:$A$14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3" i="1" l="1"/>
  <c r="I37" i="1"/>
  <c r="S40" i="1"/>
  <c r="Q44" i="1"/>
  <c r="Q36" i="1"/>
  <c r="T22" i="1"/>
  <c r="S20" i="1"/>
  <c r="Q23" i="1"/>
  <c r="N27" i="1"/>
  <c r="N22" i="1"/>
  <c r="N20" i="1"/>
  <c r="N13" i="1"/>
  <c r="K73" i="1"/>
  <c r="K23" i="1"/>
  <c r="K47" i="1"/>
  <c r="K46" i="1"/>
  <c r="K45" i="1"/>
  <c r="C149" i="1"/>
  <c r="C148" i="1"/>
  <c r="C147" i="1"/>
  <c r="C151" i="1"/>
  <c r="C145" i="1"/>
  <c r="C139" i="1"/>
  <c r="C129" i="1"/>
  <c r="C135" i="1"/>
  <c r="C134" i="1"/>
  <c r="C133" i="1"/>
  <c r="C79" i="1"/>
  <c r="C78" i="1"/>
  <c r="C77" i="1"/>
  <c r="J73" i="1"/>
  <c r="J71" i="1"/>
  <c r="J72" i="1"/>
  <c r="J86" i="1"/>
  <c r="J58" i="1"/>
  <c r="J24" i="1"/>
  <c r="J23" i="1"/>
  <c r="J22" i="1"/>
  <c r="C114" i="1"/>
  <c r="C29" i="1"/>
  <c r="D139" i="1"/>
  <c r="D138" i="1"/>
  <c r="D137" i="1"/>
  <c r="D130" i="1"/>
  <c r="D129" i="1"/>
  <c r="D128" i="1"/>
  <c r="D141" i="1"/>
  <c r="D135" i="1"/>
  <c r="D132" i="1"/>
  <c r="D126" i="1"/>
  <c r="D118" i="1"/>
  <c r="D108" i="1"/>
  <c r="D114" i="1"/>
  <c r="D113" i="1"/>
  <c r="D112" i="1"/>
  <c r="D86" i="1"/>
  <c r="D85" i="1"/>
  <c r="D84" i="1"/>
  <c r="D98" i="1"/>
  <c r="D71" i="1"/>
  <c r="D44" i="1"/>
  <c r="D30" i="1"/>
  <c r="D29" i="1"/>
  <c r="D28" i="1"/>
  <c r="D17" i="1"/>
  <c r="I86" i="1"/>
  <c r="I85" i="1"/>
  <c r="I84" i="1"/>
  <c r="I58" i="1"/>
  <c r="I57" i="1"/>
  <c r="I56" i="1"/>
  <c r="I33" i="1"/>
  <c r="I32" i="1"/>
  <c r="I31" i="1"/>
  <c r="E127" i="1"/>
  <c r="E126" i="1"/>
  <c r="E125" i="1"/>
  <c r="E118" i="1"/>
  <c r="E117" i="1"/>
  <c r="E116" i="1"/>
  <c r="E109" i="1"/>
  <c r="E108" i="1"/>
  <c r="E107" i="1"/>
  <c r="E98" i="1"/>
  <c r="E97" i="1"/>
  <c r="E96" i="1"/>
  <c r="E72" i="1"/>
  <c r="E71" i="1"/>
  <c r="E70" i="1"/>
  <c r="E44" i="1"/>
  <c r="E43" i="1"/>
  <c r="E42" i="1"/>
  <c r="E18" i="1"/>
  <c r="E17" i="1"/>
  <c r="E16" i="1"/>
  <c r="I93" i="1"/>
  <c r="I78" i="1"/>
  <c r="I65" i="1"/>
  <c r="I50" i="1"/>
  <c r="E129" i="1"/>
  <c r="E123" i="1"/>
  <c r="E120" i="1"/>
  <c r="E114" i="1"/>
  <c r="E111" i="1"/>
  <c r="E105" i="1"/>
  <c r="E102" i="1"/>
  <c r="E92" i="1"/>
  <c r="E79" i="1"/>
  <c r="E64" i="1"/>
  <c r="E51" i="1"/>
  <c r="E36" i="1"/>
  <c r="E11" i="1"/>
  <c r="E23" i="1"/>
  <c r="H93" i="1"/>
  <c r="H92" i="1"/>
  <c r="H91" i="1"/>
  <c r="H79" i="1"/>
  <c r="H78" i="1"/>
  <c r="H77" i="1"/>
  <c r="H65" i="1"/>
  <c r="H64" i="1"/>
  <c r="H63" i="1"/>
  <c r="H51" i="1"/>
  <c r="H50" i="1"/>
  <c r="H49" i="1"/>
  <c r="H37" i="1"/>
  <c r="H36" i="1"/>
  <c r="H35" i="1"/>
  <c r="H23" i="1"/>
  <c r="H22" i="1"/>
  <c r="H21" i="1"/>
  <c r="F96" i="1"/>
  <c r="H96" i="1"/>
  <c r="F82" i="1"/>
  <c r="H82" i="1"/>
  <c r="H68" i="1"/>
  <c r="F68" i="1"/>
  <c r="F54" i="1"/>
  <c r="H54" i="1"/>
  <c r="F26" i="1"/>
  <c r="F40" i="1"/>
  <c r="H40" i="1"/>
  <c r="H26" i="1"/>
  <c r="H10" i="1" l="1"/>
  <c r="H9" i="1"/>
  <c r="H8" i="1"/>
  <c r="H12" i="1"/>
  <c r="F93" i="1"/>
  <c r="F92" i="1"/>
  <c r="F91" i="1"/>
  <c r="F79" i="1"/>
  <c r="F78" i="1"/>
  <c r="F77" i="1"/>
  <c r="F65" i="1"/>
  <c r="F64" i="1"/>
  <c r="F63" i="1"/>
  <c r="F51" i="1"/>
  <c r="F50" i="1"/>
  <c r="F49" i="1"/>
  <c r="F37" i="1"/>
  <c r="F36" i="1"/>
  <c r="F35" i="1"/>
  <c r="F23" i="1"/>
  <c r="F22" i="1"/>
  <c r="F21" i="1"/>
  <c r="H88" i="1"/>
  <c r="F88" i="1"/>
  <c r="H74" i="1"/>
  <c r="F74" i="1"/>
  <c r="H60" i="1"/>
  <c r="F60" i="1"/>
  <c r="H46" i="1"/>
  <c r="F46" i="1"/>
  <c r="F32" i="1"/>
  <c r="H32" i="1"/>
  <c r="H18" i="1"/>
  <c r="G6" i="1"/>
  <c r="F18" i="1" l="1"/>
  <c r="S42" i="1" l="1"/>
  <c r="S41" i="1"/>
  <c r="Q46" i="1"/>
  <c r="Q45" i="1"/>
  <c r="Q38" i="1"/>
  <c r="Q37" i="1"/>
  <c r="G9" i="1"/>
  <c r="N15" i="1"/>
  <c r="N21" i="1"/>
  <c r="N14" i="1"/>
  <c r="N17" i="1"/>
  <c r="N12" i="1"/>
  <c r="S46" i="1"/>
  <c r="S36" i="1"/>
  <c r="Q48" i="1"/>
  <c r="Q42" i="1"/>
  <c r="Q40" i="1"/>
  <c r="Q34" i="1"/>
  <c r="T25" i="1"/>
  <c r="T24" i="1"/>
  <c r="T20" i="1"/>
  <c r="Q25" i="1"/>
  <c r="Q24" i="1"/>
  <c r="Q21" i="1"/>
  <c r="S24" i="1"/>
  <c r="S22" i="1"/>
  <c r="S21" i="1"/>
  <c r="Q18" i="1"/>
  <c r="N31" i="1"/>
  <c r="N29" i="1"/>
  <c r="N28" i="1"/>
  <c r="N26" i="1"/>
  <c r="N24" i="1"/>
  <c r="N19" i="1"/>
  <c r="G98" i="1" l="1"/>
  <c r="G96" i="1"/>
  <c r="G95" i="1"/>
  <c r="G93" i="1"/>
  <c r="G91" i="1"/>
  <c r="G89" i="1"/>
  <c r="G88" i="1"/>
  <c r="G86" i="1"/>
  <c r="G84" i="1"/>
  <c r="G82" i="1"/>
  <c r="G81" i="1"/>
  <c r="G79" i="1"/>
  <c r="G77" i="1"/>
  <c r="G75" i="1"/>
  <c r="G74" i="1"/>
  <c r="G72" i="1"/>
  <c r="G70" i="1"/>
  <c r="G68" i="1"/>
  <c r="G67" i="1"/>
  <c r="G65" i="1"/>
  <c r="G63" i="1"/>
  <c r="G61" i="1"/>
  <c r="G60" i="1"/>
  <c r="G58" i="1"/>
  <c r="G56" i="1"/>
  <c r="G54" i="1"/>
  <c r="G53" i="1"/>
  <c r="G51" i="1"/>
  <c r="G49" i="1"/>
  <c r="G47" i="1"/>
  <c r="G46" i="1"/>
  <c r="G44" i="1"/>
  <c r="G42" i="1"/>
  <c r="G40" i="1"/>
  <c r="G39" i="1"/>
  <c r="G37" i="1"/>
  <c r="G35" i="1"/>
  <c r="G33" i="1"/>
  <c r="G32" i="1"/>
  <c r="G30" i="1"/>
  <c r="G28" i="1"/>
  <c r="G26" i="1"/>
  <c r="G25" i="1"/>
  <c r="G23" i="1"/>
  <c r="G21" i="1"/>
  <c r="G19" i="1"/>
  <c r="G18" i="1"/>
  <c r="G16" i="1"/>
  <c r="G14" i="1"/>
  <c r="G12" i="1"/>
  <c r="G11" i="1"/>
</calcChain>
</file>

<file path=xl/sharedStrings.xml><?xml version="1.0" encoding="utf-8"?>
<sst xmlns="http://schemas.openxmlformats.org/spreadsheetml/2006/main" count="288" uniqueCount="215">
  <si>
    <t>REP ELIMINATION TOURNAMENT TEMPLATE</t>
  </si>
  <si>
    <t>ROUND 1:</t>
  </si>
  <si>
    <t>GM #</t>
  </si>
  <si>
    <t>TEAM 1</t>
  </si>
  <si>
    <t>TEAM 2</t>
  </si>
  <si>
    <t>DIAMOND</t>
  </si>
  <si>
    <t>TIME</t>
  </si>
  <si>
    <t>Team 2</t>
  </si>
  <si>
    <t>Field 1</t>
  </si>
  <si>
    <t>Team 3</t>
  </si>
  <si>
    <t>Team 4</t>
  </si>
  <si>
    <t>Field 2</t>
  </si>
  <si>
    <t>Team 5</t>
  </si>
  <si>
    <t>Team 6</t>
  </si>
  <si>
    <t>Field 3</t>
  </si>
  <si>
    <t>Team 7</t>
  </si>
  <si>
    <t>Team 8</t>
  </si>
  <si>
    <t>Field 4</t>
  </si>
  <si>
    <t>Team 9</t>
  </si>
  <si>
    <t>Team 10</t>
  </si>
  <si>
    <t>Field 5</t>
  </si>
  <si>
    <t>Team 11</t>
  </si>
  <si>
    <t>Team 12</t>
  </si>
  <si>
    <t>Field 6</t>
  </si>
  <si>
    <t>Team 13</t>
  </si>
  <si>
    <t>Team 14</t>
  </si>
  <si>
    <t>Field 7</t>
  </si>
  <si>
    <t>Team 15</t>
  </si>
  <si>
    <t>Team 16</t>
  </si>
  <si>
    <t xml:space="preserve">Field 8 </t>
  </si>
  <si>
    <t>Team 17</t>
  </si>
  <si>
    <t>Team 18</t>
  </si>
  <si>
    <t>Field 9</t>
  </si>
  <si>
    <t>Team 19</t>
  </si>
  <si>
    <t>Field 10</t>
  </si>
  <si>
    <t>Team 21</t>
  </si>
  <si>
    <t>Team 22</t>
  </si>
  <si>
    <t>Field 11</t>
  </si>
  <si>
    <t>ROUND 2:</t>
  </si>
  <si>
    <t>Loser 2</t>
  </si>
  <si>
    <t>Loser 3</t>
  </si>
  <si>
    <t>Field 12</t>
  </si>
  <si>
    <t>Loser 4</t>
  </si>
  <si>
    <t>Loser 5</t>
  </si>
  <si>
    <t>Field 13</t>
  </si>
  <si>
    <t>Loser 6</t>
  </si>
  <si>
    <t>Loser 7</t>
  </si>
  <si>
    <t>Field 14</t>
  </si>
  <si>
    <t>Loser 8</t>
  </si>
  <si>
    <t>Loser 9</t>
  </si>
  <si>
    <t>Field 15</t>
  </si>
  <si>
    <t>Loser 10</t>
  </si>
  <si>
    <t>Loser 11</t>
  </si>
  <si>
    <t>Field 16</t>
  </si>
  <si>
    <t>Winner 1</t>
  </si>
  <si>
    <t>Field 17</t>
  </si>
  <si>
    <t>Winner 2</t>
  </si>
  <si>
    <t>Winner 3</t>
  </si>
  <si>
    <t>Field 18</t>
  </si>
  <si>
    <t>Winner 4</t>
  </si>
  <si>
    <t>Winner 5</t>
  </si>
  <si>
    <t>Field 19</t>
  </si>
  <si>
    <t>Winner 6</t>
  </si>
  <si>
    <t>Winner 7</t>
  </si>
  <si>
    <t>Field 20</t>
  </si>
  <si>
    <t>Winner 8</t>
  </si>
  <si>
    <t>Winner 9</t>
  </si>
  <si>
    <t>Field 21</t>
  </si>
  <si>
    <t>Winner 10</t>
  </si>
  <si>
    <t>Winner 11</t>
  </si>
  <si>
    <t>Field 22</t>
  </si>
  <si>
    <t>ROUND 3:</t>
  </si>
  <si>
    <t>Loser 1</t>
  </si>
  <si>
    <t>Winner 12</t>
  </si>
  <si>
    <t>Field 23</t>
  </si>
  <si>
    <t>Winner 13</t>
  </si>
  <si>
    <t>Winner 14</t>
  </si>
  <si>
    <t>Field 24</t>
  </si>
  <si>
    <t>Winner 15</t>
  </si>
  <si>
    <t>Winner 16</t>
  </si>
  <si>
    <t>Field 25</t>
  </si>
  <si>
    <t>Field 26</t>
  </si>
  <si>
    <t>Field 27</t>
  </si>
  <si>
    <t>Loser 22</t>
  </si>
  <si>
    <t>Field 28</t>
  </si>
  <si>
    <t>Winner 17</t>
  </si>
  <si>
    <t>Winner 18</t>
  </si>
  <si>
    <t>Field 29</t>
  </si>
  <si>
    <t>Winner 19</t>
  </si>
  <si>
    <t>Field 30</t>
  </si>
  <si>
    <t>Winner 22</t>
  </si>
  <si>
    <t>Field 31</t>
  </si>
  <si>
    <t>ROUND 4:</t>
  </si>
  <si>
    <t>Winner 25</t>
  </si>
  <si>
    <t>Field 32</t>
  </si>
  <si>
    <t>Winner 26</t>
  </si>
  <si>
    <t>Winner 27</t>
  </si>
  <si>
    <t>Field 33</t>
  </si>
  <si>
    <t>Winner 28</t>
  </si>
  <si>
    <t>Field 34</t>
  </si>
  <si>
    <t>Field 35</t>
  </si>
  <si>
    <t>Winner 31</t>
  </si>
  <si>
    <t>Field 36</t>
  </si>
  <si>
    <t>ROUND 5:</t>
  </si>
  <si>
    <t>Winner 32</t>
  </si>
  <si>
    <t>Field 37</t>
  </si>
  <si>
    <t>Winner 33</t>
  </si>
  <si>
    <t>Winner 34</t>
  </si>
  <si>
    <t>Field 38</t>
  </si>
  <si>
    <t>Winner 35</t>
  </si>
  <si>
    <t>Loser 36</t>
  </si>
  <si>
    <t>Field 39</t>
  </si>
  <si>
    <t>Winner 36</t>
  </si>
  <si>
    <t>Field 40</t>
  </si>
  <si>
    <t>ROUND 6:</t>
  </si>
  <si>
    <t>Field 41</t>
  </si>
  <si>
    <t>Field 42</t>
  </si>
  <si>
    <t>ROUND 7-9:</t>
  </si>
  <si>
    <t>Field 43</t>
  </si>
  <si>
    <t>Field 44</t>
  </si>
  <si>
    <t>Field 45</t>
  </si>
  <si>
    <t>Team 23</t>
  </si>
  <si>
    <t>Team 24</t>
  </si>
  <si>
    <t>Team 25</t>
  </si>
  <si>
    <t>Team 26</t>
  </si>
  <si>
    <t>Team 27</t>
  </si>
  <si>
    <t>R1</t>
  </si>
  <si>
    <t>R2</t>
  </si>
  <si>
    <t>R3</t>
  </si>
  <si>
    <t>R4</t>
  </si>
  <si>
    <t>R5</t>
  </si>
  <si>
    <t>R6</t>
  </si>
  <si>
    <t>Loser 23</t>
  </si>
  <si>
    <t>Loser 24</t>
  </si>
  <si>
    <t>Loser 25</t>
  </si>
  <si>
    <t>Loser 26</t>
  </si>
  <si>
    <t>BRACKET A:</t>
  </si>
  <si>
    <t>R7 BYE</t>
  </si>
  <si>
    <t>IF NECESSARY</t>
  </si>
  <si>
    <t>BRACKET B:</t>
  </si>
  <si>
    <t>R7</t>
  </si>
  <si>
    <t>R8</t>
  </si>
  <si>
    <t>R9</t>
  </si>
  <si>
    <t>If necessary.</t>
  </si>
  <si>
    <t>ROUND 9:</t>
  </si>
  <si>
    <r>
      <t xml:space="preserve">BRACKET B:
</t>
    </r>
    <r>
      <rPr>
        <sz val="10"/>
        <rFont val="Calibri"/>
        <family val="2"/>
        <scheme val="minor"/>
      </rPr>
      <t>Both teams will have a loss, the winner is champion.</t>
    </r>
  </si>
  <si>
    <t>ROUND 8:</t>
  </si>
  <si>
    <r>
      <t xml:space="preserve">Three or four teams remain.  
</t>
    </r>
    <r>
      <rPr>
        <b/>
        <sz val="10"/>
        <rFont val="Calibri"/>
        <family val="2"/>
        <scheme val="minor"/>
      </rPr>
      <t xml:space="preserve">IF THREE TEAMS REMAIN, USE BRACKET A:  </t>
    </r>
    <r>
      <rPr>
        <sz val="10"/>
        <rFont val="Calibri"/>
        <family val="2"/>
        <scheme val="minor"/>
      </rPr>
      <t xml:space="preserve">One team will be undefeated. Draw for bye if necessary.
</t>
    </r>
    <r>
      <rPr>
        <b/>
        <sz val="10"/>
        <rFont val="Calibri"/>
        <family val="2"/>
        <scheme val="minor"/>
      </rPr>
      <t xml:space="preserve">IF FOUR TEAMS REMAIN, USE BRACKET B:  </t>
    </r>
    <r>
      <rPr>
        <sz val="10"/>
        <rFont val="Calibri"/>
        <family val="2"/>
        <scheme val="minor"/>
      </rPr>
      <t>All four teams will have a loss.  Teams will be paired to avoid previous match-ups where possible, otherwise a draw will determine the pairings</t>
    </r>
  </si>
  <si>
    <t>ROUND 7:</t>
  </si>
  <si>
    <t>Field 46</t>
  </si>
  <si>
    <t>Field 47</t>
  </si>
  <si>
    <t>Field 48</t>
  </si>
  <si>
    <t>Field 49</t>
  </si>
  <si>
    <t>Field 50</t>
  </si>
  <si>
    <t>SCORE</t>
  </si>
  <si>
    <t>D-INN</t>
  </si>
  <si>
    <t>Loser 12</t>
  </si>
  <si>
    <t>Loser 13</t>
  </si>
  <si>
    <t>Winner 23</t>
  </si>
  <si>
    <t>Winner 24</t>
  </si>
  <si>
    <t>Winner 29</t>
  </si>
  <si>
    <t>Winner 30</t>
  </si>
  <si>
    <t>Winner 37</t>
  </si>
  <si>
    <t>Winner 38</t>
  </si>
  <si>
    <t>Winner 39</t>
  </si>
  <si>
    <t>Winner 40</t>
  </si>
  <si>
    <t>Winner 41</t>
  </si>
  <si>
    <t>Winner 42</t>
  </si>
  <si>
    <t>Winner 43</t>
  </si>
  <si>
    <t>Winner 44</t>
  </si>
  <si>
    <t>Winner 45</t>
  </si>
  <si>
    <t>Winner 46</t>
  </si>
  <si>
    <t>TOURNAMENT CHAMPION:</t>
  </si>
  <si>
    <t>CITY  |  DATE</t>
  </si>
  <si>
    <t>21 Teams Remaining</t>
  </si>
  <si>
    <t>6 Teams Remaining</t>
  </si>
  <si>
    <t>9 Teams Remaining</t>
  </si>
  <si>
    <t>Team 1</t>
  </si>
  <si>
    <t>TBD</t>
  </si>
  <si>
    <t>(R8 Bye)</t>
  </si>
  <si>
    <t>R8 Bye or L54</t>
  </si>
  <si>
    <t>Field 53B</t>
  </si>
  <si>
    <t>4 Teams Remaining</t>
  </si>
  <si>
    <t>3 Teams Remaining</t>
  </si>
  <si>
    <t xml:space="preserve">A Bracket </t>
  </si>
  <si>
    <t>B Bracket</t>
  </si>
  <si>
    <t>Champion</t>
  </si>
  <si>
    <t>27 TEAM TOURNAMENT</t>
  </si>
  <si>
    <t>Team 20</t>
  </si>
  <si>
    <t>27 TEAM TOURNAMENT DOCUMENTATION</t>
  </si>
  <si>
    <t>Draw teams for pairings.  First team drawn gets the bye.</t>
  </si>
  <si>
    <t>Bye:</t>
  </si>
  <si>
    <t>Sun. Aug 4 and Mon. Aug. 5</t>
  </si>
  <si>
    <t>Sun. Aug 4 and Mon. Aug  5</t>
  </si>
  <si>
    <t>Loser 20</t>
  </si>
  <si>
    <t>Loser 21</t>
  </si>
  <si>
    <t>Winner 20/21</t>
  </si>
  <si>
    <t>Field 53A</t>
  </si>
  <si>
    <t>Field 51A</t>
  </si>
  <si>
    <t>Field 52A</t>
  </si>
  <si>
    <t>Field 51B</t>
  </si>
  <si>
    <t>Field 52B</t>
  </si>
  <si>
    <t>Winner 20/Winner 21</t>
  </si>
  <si>
    <t>Loser 34</t>
  </si>
  <si>
    <t>Loser 35</t>
  </si>
  <si>
    <t>Loser 42</t>
  </si>
  <si>
    <t>Loser 43</t>
  </si>
  <si>
    <t>L1 gets the bye.  L2 vs. L3, L4 vs. L5, L6 vs. L7, L8 vs. L9, L10 vs. L11, L12 vs. L13.
Team 1 vs W1, W2 vs W3, W4 vs W5, W6 vs W7, W8 vs. W9, W10 vs W11, W12 vs. W13.</t>
  </si>
  <si>
    <t>Losers of games 14, 15, 16, 17, 18 and 18 have been eliminated.  If W20 is 2-0, they get the bye. 
If W20 is 1-0, then W21 gets the bye. L1 vs. W14, W15 vs. W16, W17 vs. W18, W19 vs. L20, L21 vs. L22, L23 vs. L24, L25 vs L26
W20/W21 vs. W22, W23 vs. W24, W25 vs. W26</t>
  </si>
  <si>
    <t>Losers of games 27, 28, 29, 30, 31, 32, and 33 have been eliminated. 
W27 vs. W28, W29 vs. W30, W31 vs. W32, W33 vs. L34, L35 vs. L36.
R3 Bye Team vs. W34, W35 vs. W36.</t>
  </si>
  <si>
    <t>Losers of games 37,  38, 39, 40 and 41 have been eliminated. W38 gets bye
W37 vs. W39, W40 vs. W41, L42 vs. L43.
W42 vs. W43.</t>
  </si>
  <si>
    <t>Losers of games 44, 45, and 46 have been eliminated.  At this point 6 teams remain, of which 1 will be undefeated.  In Round 6, teams will be paired  avoiding previous match-ups where possible, otherwise a draw will determine pairings.</t>
  </si>
  <si>
    <t>2 or 3 teams remaining.  
     If three teams remaining, draw for bye if necessary. R7 Bye team cannot get bye In Round 8.  Game 52 is the Semi-Final, bye team earns berth to the Final.  
     If two teams remaining R7 Bye vs. W51.</t>
  </si>
  <si>
    <t>**Note: Please refer to Section P6 of the Rep Division Procedures regarding rules for Byes.</t>
  </si>
  <si>
    <t>14 Teams Remaining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</si>
</sst>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h:mm\ AM/PM;@"/>
    <numFmt numFmtId="165" formatCode="dddd\ mmmm\ d\,\ yyyy"/>
  </numFmts>
  <fonts count="21" x14ac:knownFonts="1">
    <font>
      <sz val="11"/>
      <color theme="1"/>
      <name val="Calibri"/>
      <family val="2"/>
      <scheme val="minor"/>
    </font>
    <font>
      <sz val="10"/>
      <name val="Arial"/>
      <family val="2"/>
    </font>
    <font>
      <sz val="10"/>
      <color rgb="FF004B8F"/>
      <name val="Calibri"/>
      <family val="2"/>
      <scheme val="minor"/>
    </font>
    <font>
      <b/>
      <sz val="10"/>
      <color rgb="FF004B8F"/>
      <name val="Calibri"/>
      <family val="2"/>
      <scheme val="minor"/>
    </font>
    <font>
      <b/>
      <sz val="10"/>
      <color theme="0"/>
      <name val="Arial"/>
      <family val="2"/>
    </font>
    <font>
      <sz val="10"/>
      <color theme="0"/>
      <name val="Arial"/>
      <family val="2"/>
    </font>
    <font>
      <sz val="8"/>
      <name val="Calibri"/>
      <family val="2"/>
      <scheme val="minor"/>
    </font>
    <font>
      <b/>
      <sz val="10"/>
      <color rgb="FFFF0000"/>
      <name val="Calibri"/>
      <family val="2"/>
      <scheme val="minor"/>
    </font>
    <font>
      <sz val="10"/>
      <name val="Calibri"/>
      <family val="2"/>
      <scheme val="minor"/>
    </font>
    <font>
      <b/>
      <sz val="10"/>
      <name val="Calibri"/>
      <family val="2"/>
      <scheme val="minor"/>
    </font>
    <font>
      <b/>
      <i/>
      <sz val="10"/>
      <name val="Calibri"/>
      <family val="2"/>
      <scheme val="minor"/>
    </font>
    <font>
      <b/>
      <u/>
      <sz val="10"/>
      <name val="Calibri"/>
      <family val="2"/>
      <scheme val="minor"/>
    </font>
    <font>
      <sz val="10"/>
      <color theme="9" tint="-0.499984740745262"/>
      <name val="Arial"/>
      <family val="2"/>
    </font>
    <font>
      <b/>
      <sz val="10"/>
      <color theme="9" tint="-0.499984740745262"/>
      <name val="Arial"/>
      <family val="2"/>
    </font>
    <font>
      <sz val="10"/>
      <color theme="9" tint="-0.499984740745262"/>
      <name val="Calibri"/>
      <family val="2"/>
      <scheme val="minor"/>
    </font>
    <font>
      <b/>
      <sz val="10"/>
      <color theme="9" tint="-0.499984740745262"/>
      <name val="Calibri"/>
      <family val="2"/>
      <scheme val="minor"/>
    </font>
    <font>
      <b/>
      <sz val="10"/>
      <color theme="2"/>
      <name val="Calibri"/>
      <family val="2"/>
      <scheme val="minor"/>
    </font>
    <font>
      <b/>
      <u/>
      <sz val="10"/>
      <color theme="9" tint="-0.499984740745262"/>
      <name val="Calibri"/>
      <family val="2"/>
      <scheme val="minor"/>
    </font>
    <font>
      <b/>
      <sz val="10"/>
      <color theme="5" tint="-0.499984740745262"/>
      <name val="Calibri"/>
      <family val="2"/>
      <scheme val="minor"/>
    </font>
    <font>
      <b/>
      <sz val="12"/>
      <color theme="9" tint="-0.499984740745262"/>
      <name val="Calibri"/>
      <family val="2"/>
      <scheme val="minor"/>
    </font>
    <font>
      <u/>
      <sz val="11"/>
      <color theme="10"/>
      <name val="Calibri"/>
      <family val="2"/>
      <scheme val="minor"/>
    </font>
  </fonts>
  <fills count="4">
    <fill>
      <patternFill patternType="none"/>
    </fill>
    <fill>
      <patternFill patternType="gray125"/>
    </fill>
    <fill>
      <patternFill patternType="solid">
        <fgColor theme="9" tint="-0.499984740745262"/>
        <bgColor indexed="64"/>
      </patternFill>
    </fill>
    <fill>
      <patternFill patternType="solid">
        <fgColor theme="5" tint="-0.249977111117893"/>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004B8F"/>
      </left>
      <right style="thin">
        <color rgb="FF004B8F"/>
      </right>
      <top/>
      <bottom style="thin">
        <color rgb="FF004B8F"/>
      </bottom>
      <diagonal/>
    </border>
    <border>
      <left style="thin">
        <color rgb="FF004B8F"/>
      </left>
      <right style="thin">
        <color rgb="FF004B8F"/>
      </right>
      <top style="thin">
        <color rgb="FF004B8F"/>
      </top>
      <bottom style="thin">
        <color rgb="FF004B8F"/>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dotted">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indexed="64"/>
      </top>
      <bottom/>
      <diagonal/>
    </border>
    <border>
      <left/>
      <right style="dotted">
        <color auto="1"/>
      </right>
      <top/>
      <bottom/>
      <diagonal/>
    </border>
    <border>
      <left style="dotted">
        <color auto="1"/>
      </left>
      <right/>
      <top/>
      <bottom/>
      <diagonal/>
    </border>
    <border>
      <left/>
      <right/>
      <top/>
      <bottom style="thin">
        <color rgb="FFFF0000"/>
      </bottom>
      <diagonal/>
    </border>
    <border>
      <left style="thin">
        <color indexed="64"/>
      </left>
      <right style="thin">
        <color auto="1"/>
      </right>
      <top style="dotted">
        <color indexed="64"/>
      </top>
      <bottom/>
      <diagonal/>
    </border>
  </borders>
  <cellStyleXfs count="3">
    <xf numFmtId="0" fontId="0" fillId="0" borderId="0"/>
    <xf numFmtId="0" fontId="1" fillId="0" borderId="0"/>
    <xf numFmtId="0" fontId="20" fillId="0" borderId="0" applyNumberFormat="0" applyFill="0" applyBorder="0" applyAlignment="0" applyProtection="0"/>
  </cellStyleXfs>
  <cellXfs count="104">
    <xf numFmtId="0" fontId="0" fillId="0" borderId="0" xfId="0"/>
    <xf numFmtId="0" fontId="1" fillId="0" borderId="0" xfId="1"/>
    <xf numFmtId="0" fontId="1" fillId="0" borderId="0" xfId="1" applyAlignment="1">
      <alignment horizontal="center"/>
    </xf>
    <xf numFmtId="0" fontId="2" fillId="0" borderId="0" xfId="0" applyFont="1" applyAlignment="1">
      <alignment horizontal="center"/>
    </xf>
    <xf numFmtId="0" fontId="3" fillId="0" borderId="0" xfId="0" applyFont="1" applyAlignment="1">
      <alignment horizontal="center"/>
    </xf>
    <xf numFmtId="0" fontId="2" fillId="0" borderId="0" xfId="0" applyFont="1" applyAlignment="1">
      <alignment horizontal="left"/>
    </xf>
    <xf numFmtId="0" fontId="7" fillId="0" borderId="0" xfId="0" applyFont="1" applyAlignment="1">
      <alignment horizontal="center"/>
    </xf>
    <xf numFmtId="0" fontId="8" fillId="0" borderId="0" xfId="1" applyFont="1" applyAlignment="1">
      <alignment vertical="top"/>
    </xf>
    <xf numFmtId="0" fontId="9" fillId="0" borderId="0" xfId="1" applyFont="1" applyAlignment="1">
      <alignment horizontal="center" vertical="top"/>
    </xf>
    <xf numFmtId="0" fontId="8" fillId="0" borderId="0" xfId="1" applyFont="1" applyAlignment="1">
      <alignment horizontal="center" vertical="top"/>
    </xf>
    <xf numFmtId="0" fontId="10" fillId="0" borderId="0" xfId="1" applyFont="1" applyAlignment="1">
      <alignment vertical="top"/>
    </xf>
    <xf numFmtId="0" fontId="11" fillId="0" borderId="0" xfId="1" applyFont="1" applyAlignment="1">
      <alignment vertical="top"/>
    </xf>
    <xf numFmtId="0" fontId="9" fillId="0" borderId="0" xfId="1" applyFont="1" applyAlignment="1">
      <alignment vertical="top" wrapText="1"/>
    </xf>
    <xf numFmtId="0" fontId="8" fillId="0" borderId="0" xfId="1" applyFont="1" applyAlignment="1">
      <alignment vertical="top" wrapText="1"/>
    </xf>
    <xf numFmtId="0" fontId="9" fillId="0" borderId="0" xfId="1" applyFont="1" applyAlignment="1">
      <alignment vertical="top"/>
    </xf>
    <xf numFmtId="0" fontId="4" fillId="2" borderId="5" xfId="1" applyFont="1" applyFill="1" applyBorder="1"/>
    <xf numFmtId="165" fontId="5" fillId="2" borderId="6" xfId="1" applyNumberFormat="1" applyFont="1" applyFill="1" applyBorder="1" applyAlignment="1">
      <alignment horizontal="right"/>
    </xf>
    <xf numFmtId="0" fontId="4" fillId="2" borderId="6" xfId="1" applyFont="1" applyFill="1" applyBorder="1" applyAlignment="1">
      <alignment horizontal="center"/>
    </xf>
    <xf numFmtId="0" fontId="5" fillId="2" borderId="7" xfId="1" applyFont="1" applyFill="1" applyBorder="1"/>
    <xf numFmtId="165" fontId="5" fillId="2" borderId="6" xfId="1" applyNumberFormat="1" applyFont="1" applyFill="1" applyBorder="1" applyAlignment="1">
      <alignment horizontal="center"/>
    </xf>
    <xf numFmtId="0" fontId="4" fillId="2" borderId="6" xfId="1" applyFont="1" applyFill="1" applyBorder="1" applyAlignment="1">
      <alignment horizontal="right"/>
    </xf>
    <xf numFmtId="165" fontId="5" fillId="2" borderId="6" xfId="1" applyNumberFormat="1" applyFont="1" applyFill="1" applyBorder="1" applyProtection="1">
      <protection locked="0"/>
    </xf>
    <xf numFmtId="0" fontId="4" fillId="3" borderId="8" xfId="1" applyFont="1" applyFill="1" applyBorder="1" applyAlignment="1">
      <alignment horizontal="center"/>
    </xf>
    <xf numFmtId="0" fontId="4" fillId="3" borderId="8" xfId="1" applyFont="1" applyFill="1" applyBorder="1"/>
    <xf numFmtId="164" fontId="4" fillId="3" borderId="8" xfId="1" applyNumberFormat="1" applyFont="1" applyFill="1" applyBorder="1" applyAlignment="1">
      <alignment horizontal="center"/>
    </xf>
    <xf numFmtId="0" fontId="12" fillId="0" borderId="9" xfId="1" applyFont="1" applyBorder="1" applyAlignment="1">
      <alignment horizontal="center"/>
    </xf>
    <xf numFmtId="0" fontId="12" fillId="0" borderId="9" xfId="1" applyFont="1" applyBorder="1" applyProtection="1">
      <protection locked="0"/>
    </xf>
    <xf numFmtId="0" fontId="12" fillId="0" borderId="9" xfId="1" applyFont="1" applyBorder="1" applyAlignment="1" applyProtection="1">
      <alignment horizontal="center"/>
      <protection locked="0"/>
    </xf>
    <xf numFmtId="164" fontId="12" fillId="0" borderId="9" xfId="1" applyNumberFormat="1" applyFont="1" applyBorder="1" applyAlignment="1" applyProtection="1">
      <alignment horizontal="center"/>
      <protection locked="0"/>
    </xf>
    <xf numFmtId="0" fontId="12" fillId="0" borderId="0" xfId="1" applyFont="1" applyAlignment="1">
      <alignment horizontal="center"/>
    </xf>
    <xf numFmtId="0" fontId="12" fillId="0" borderId="0" xfId="1" applyFont="1"/>
    <xf numFmtId="0" fontId="13" fillId="0" borderId="0" xfId="1" applyFont="1" applyAlignment="1">
      <alignment horizontal="right"/>
    </xf>
    <xf numFmtId="0" fontId="14" fillId="0" borderId="0" xfId="0" applyFont="1" applyAlignment="1">
      <alignment horizontal="center"/>
    </xf>
    <xf numFmtId="0" fontId="15" fillId="0" borderId="0" xfId="0" applyFont="1" applyAlignment="1">
      <alignment horizontal="center"/>
    </xf>
    <xf numFmtId="0" fontId="14" fillId="0" borderId="0" xfId="0" applyFont="1" applyAlignment="1">
      <alignment horizontal="left"/>
    </xf>
    <xf numFmtId="0" fontId="15" fillId="0" borderId="1" xfId="0" applyFont="1" applyBorder="1" applyAlignment="1">
      <alignment horizontal="center"/>
    </xf>
    <xf numFmtId="0" fontId="15" fillId="0" borderId="10" xfId="0" applyFont="1" applyBorder="1" applyAlignment="1">
      <alignment horizontal="center"/>
    </xf>
    <xf numFmtId="0" fontId="15" fillId="0" borderId="11" xfId="0" applyFont="1" applyBorder="1" applyAlignment="1">
      <alignment horizontal="center"/>
    </xf>
    <xf numFmtId="0" fontId="15" fillId="0" borderId="1" xfId="1" applyFont="1" applyBorder="1" applyAlignment="1">
      <alignment horizontal="center"/>
    </xf>
    <xf numFmtId="0" fontId="15" fillId="0" borderId="2" xfId="1" applyFont="1" applyBorder="1" applyAlignment="1">
      <alignment horizontal="center"/>
    </xf>
    <xf numFmtId="0" fontId="15" fillId="0" borderId="12" xfId="0" applyFont="1" applyBorder="1" applyAlignment="1">
      <alignment horizontal="center"/>
    </xf>
    <xf numFmtId="0" fontId="15" fillId="0" borderId="3" xfId="1" applyFont="1" applyBorder="1" applyAlignment="1">
      <alignment horizontal="center"/>
    </xf>
    <xf numFmtId="0" fontId="15" fillId="0" borderId="4" xfId="0" applyFont="1" applyBorder="1" applyAlignment="1">
      <alignment horizontal="center"/>
    </xf>
    <xf numFmtId="164" fontId="15" fillId="0" borderId="3" xfId="1" applyNumberFormat="1" applyFont="1" applyBorder="1" applyAlignment="1">
      <alignment horizontal="center"/>
    </xf>
    <xf numFmtId="0" fontId="14" fillId="0" borderId="0" xfId="1" applyFont="1" applyAlignment="1">
      <alignment horizontal="center"/>
    </xf>
    <xf numFmtId="0" fontId="15" fillId="0" borderId="4" xfId="1" applyFont="1" applyBorder="1" applyAlignment="1">
      <alignment horizontal="center"/>
    </xf>
    <xf numFmtId="0" fontId="15" fillId="0" borderId="10" xfId="1" applyFont="1" applyBorder="1" applyAlignment="1">
      <alignment horizontal="center"/>
    </xf>
    <xf numFmtId="0" fontId="14" fillId="0" borderId="18" xfId="1" applyFont="1" applyBorder="1" applyAlignment="1">
      <alignment horizontal="center"/>
    </xf>
    <xf numFmtId="0" fontId="14" fillId="0" borderId="19" xfId="1" applyFont="1" applyBorder="1" applyAlignment="1">
      <alignment horizontal="center"/>
    </xf>
    <xf numFmtId="0" fontId="15" fillId="0" borderId="0" xfId="1" applyFont="1" applyAlignment="1">
      <alignment horizontal="center"/>
    </xf>
    <xf numFmtId="0" fontId="15" fillId="0" borderId="11" xfId="1" applyFont="1" applyBorder="1" applyAlignment="1">
      <alignment horizontal="center"/>
    </xf>
    <xf numFmtId="0" fontId="15" fillId="0" borderId="19" xfId="1" applyFont="1" applyBorder="1" applyAlignment="1">
      <alignment horizontal="center" shrinkToFit="1"/>
    </xf>
    <xf numFmtId="164" fontId="15" fillId="0" borderId="11" xfId="1" applyNumberFormat="1" applyFont="1" applyBorder="1" applyAlignment="1">
      <alignment horizontal="center"/>
    </xf>
    <xf numFmtId="0" fontId="15" fillId="0" borderId="18" xfId="1" applyFont="1" applyBorder="1" applyAlignment="1">
      <alignment horizontal="center"/>
    </xf>
    <xf numFmtId="0" fontId="15" fillId="0" borderId="19" xfId="1" applyFont="1" applyBorder="1" applyAlignment="1">
      <alignment horizontal="center"/>
    </xf>
    <xf numFmtId="164" fontId="15" fillId="0" borderId="0" xfId="0" applyNumberFormat="1" applyFont="1" applyAlignment="1">
      <alignment horizontal="center"/>
    </xf>
    <xf numFmtId="0" fontId="15" fillId="0" borderId="12" xfId="1" applyFont="1" applyBorder="1" applyAlignment="1">
      <alignment horizontal="center"/>
    </xf>
    <xf numFmtId="0" fontId="15" fillId="0" borderId="16" xfId="0" applyFont="1" applyBorder="1" applyAlignment="1">
      <alignment horizontal="center"/>
    </xf>
    <xf numFmtId="0" fontId="14" fillId="0" borderId="14" xfId="0" applyFont="1" applyBorder="1" applyAlignment="1">
      <alignment horizontal="center"/>
    </xf>
    <xf numFmtId="0" fontId="14" fillId="0" borderId="10" xfId="0" applyFont="1" applyBorder="1" applyAlignment="1">
      <alignment horizontal="center"/>
    </xf>
    <xf numFmtId="0" fontId="15" fillId="0" borderId="13" xfId="1" applyFont="1" applyBorder="1" applyAlignment="1">
      <alignment horizontal="center"/>
    </xf>
    <xf numFmtId="0" fontId="14" fillId="0" borderId="17" xfId="1" applyFont="1" applyBorder="1" applyAlignment="1">
      <alignment horizontal="center"/>
    </xf>
    <xf numFmtId="0" fontId="14" fillId="0" borderId="10" xfId="1" applyFont="1" applyBorder="1" applyAlignment="1">
      <alignment horizontal="center"/>
    </xf>
    <xf numFmtId="0" fontId="15" fillId="0" borderId="15" xfId="0" applyFont="1" applyBorder="1" applyAlignment="1">
      <alignment horizontal="center"/>
    </xf>
    <xf numFmtId="164" fontId="15" fillId="0" borderId="18" xfId="1" applyNumberFormat="1" applyFont="1" applyBorder="1" applyAlignment="1">
      <alignment horizontal="center"/>
    </xf>
    <xf numFmtId="164" fontId="15" fillId="0" borderId="15" xfId="0" applyNumberFormat="1" applyFont="1" applyBorder="1" applyAlignment="1">
      <alignment horizontal="center"/>
    </xf>
    <xf numFmtId="0" fontId="14" fillId="0" borderId="16" xfId="1" applyFont="1" applyBorder="1" applyAlignment="1">
      <alignment horizontal="center"/>
    </xf>
    <xf numFmtId="0" fontId="14" fillId="0" borderId="12" xfId="1" applyFont="1" applyBorder="1" applyAlignment="1">
      <alignment horizontal="center"/>
    </xf>
    <xf numFmtId="0" fontId="15" fillId="0" borderId="11" xfId="1" applyFont="1" applyBorder="1" applyAlignment="1">
      <alignment horizontal="center" shrinkToFit="1"/>
    </xf>
    <xf numFmtId="0" fontId="14" fillId="0" borderId="1" xfId="1" applyFont="1" applyBorder="1" applyAlignment="1">
      <alignment horizontal="center"/>
    </xf>
    <xf numFmtId="0" fontId="14" fillId="0" borderId="13" xfId="1" applyFont="1" applyBorder="1" applyAlignment="1">
      <alignment horizontal="center"/>
    </xf>
    <xf numFmtId="0" fontId="15" fillId="0" borderId="0" xfId="1" applyFont="1" applyAlignment="1">
      <alignment horizontal="center" shrinkToFit="1"/>
    </xf>
    <xf numFmtId="0" fontId="14" fillId="0" borderId="11" xfId="1" applyFont="1" applyBorder="1" applyAlignment="1">
      <alignment horizontal="center"/>
    </xf>
    <xf numFmtId="164" fontId="15" fillId="0" borderId="0" xfId="1" applyNumberFormat="1" applyFont="1" applyAlignment="1">
      <alignment horizontal="center"/>
    </xf>
    <xf numFmtId="0" fontId="16" fillId="2" borderId="0" xfId="1" applyFont="1" applyFill="1" applyAlignment="1">
      <alignment horizontal="center" shrinkToFit="1"/>
    </xf>
    <xf numFmtId="164" fontId="15" fillId="0" borderId="15" xfId="1" applyNumberFormat="1" applyFont="1" applyBorder="1" applyAlignment="1">
      <alignment horizontal="center"/>
    </xf>
    <xf numFmtId="164" fontId="15" fillId="0" borderId="11" xfId="0" applyNumberFormat="1" applyFont="1" applyBorder="1" applyAlignment="1">
      <alignment horizontal="center"/>
    </xf>
    <xf numFmtId="0" fontId="15" fillId="0" borderId="14" xfId="0" applyFont="1" applyBorder="1" applyAlignment="1">
      <alignment horizontal="center"/>
    </xf>
    <xf numFmtId="0" fontId="15" fillId="0" borderId="15" xfId="1" applyFont="1" applyBorder="1" applyAlignment="1">
      <alignment horizontal="center"/>
    </xf>
    <xf numFmtId="164" fontId="15" fillId="0" borderId="16" xfId="1" applyNumberFormat="1" applyFont="1" applyBorder="1" applyAlignment="1">
      <alignment horizontal="center"/>
    </xf>
    <xf numFmtId="0" fontId="14" fillId="0" borderId="11" xfId="0" applyFont="1" applyBorder="1" applyAlignment="1">
      <alignment horizontal="center"/>
    </xf>
    <xf numFmtId="164" fontId="15" fillId="0" borderId="4" xfId="0" applyNumberFormat="1" applyFont="1" applyBorder="1" applyAlignment="1">
      <alignment horizontal="center"/>
    </xf>
    <xf numFmtId="0" fontId="13" fillId="0" borderId="0" xfId="1" applyFont="1" applyAlignment="1" applyProtection="1">
      <alignment horizontal="right"/>
      <protection locked="0"/>
    </xf>
    <xf numFmtId="164" fontId="17" fillId="0" borderId="4" xfId="0" applyNumberFormat="1" applyFont="1" applyBorder="1" applyAlignment="1">
      <alignment horizontal="center"/>
    </xf>
    <xf numFmtId="0" fontId="14" fillId="0" borderId="16" xfId="0" applyFont="1" applyBorder="1" applyAlignment="1">
      <alignment horizontal="center"/>
    </xf>
    <xf numFmtId="164" fontId="15" fillId="0" borderId="12" xfId="0" applyNumberFormat="1" applyFont="1" applyBorder="1" applyAlignment="1">
      <alignment horizontal="center"/>
    </xf>
    <xf numFmtId="0" fontId="14" fillId="0" borderId="15" xfId="0" applyFont="1" applyBorder="1" applyAlignment="1">
      <alignment horizontal="center"/>
    </xf>
    <xf numFmtId="164" fontId="14" fillId="0" borderId="15" xfId="0" applyNumberFormat="1" applyFont="1" applyBorder="1" applyAlignment="1">
      <alignment horizontal="center"/>
    </xf>
    <xf numFmtId="0" fontId="14" fillId="0" borderId="12" xfId="0" applyFont="1" applyBorder="1" applyAlignment="1">
      <alignment horizontal="center"/>
    </xf>
    <xf numFmtId="0" fontId="15" fillId="0" borderId="13" xfId="0" applyFont="1" applyBorder="1" applyAlignment="1">
      <alignment horizontal="center"/>
    </xf>
    <xf numFmtId="0" fontId="15" fillId="0" borderId="3" xfId="0" applyFont="1" applyBorder="1" applyAlignment="1">
      <alignment horizontal="center"/>
    </xf>
    <xf numFmtId="0" fontId="15" fillId="0" borderId="2" xfId="0" applyFont="1" applyBorder="1" applyAlignment="1">
      <alignment horizontal="center"/>
    </xf>
    <xf numFmtId="0" fontId="15" fillId="0" borderId="21" xfId="0" applyFont="1" applyBorder="1" applyAlignment="1">
      <alignment horizontal="center"/>
    </xf>
    <xf numFmtId="0" fontId="18" fillId="0" borderId="0" xfId="0" applyFont="1" applyAlignment="1">
      <alignment horizontal="center"/>
    </xf>
    <xf numFmtId="0" fontId="15" fillId="0" borderId="17" xfId="0" applyFont="1" applyBorder="1" applyAlignment="1">
      <alignment horizontal="center"/>
    </xf>
    <xf numFmtId="0" fontId="19" fillId="0" borderId="0" xfId="1" applyFont="1" applyAlignment="1">
      <alignment horizontal="left" vertical="top"/>
    </xf>
    <xf numFmtId="0" fontId="20" fillId="0" borderId="0" xfId="2"/>
    <xf numFmtId="0" fontId="13" fillId="0" borderId="0" xfId="1" applyFont="1" applyAlignment="1">
      <alignment horizontal="right"/>
    </xf>
    <xf numFmtId="0" fontId="1" fillId="0" borderId="20" xfId="1" applyBorder="1" applyAlignment="1">
      <alignment horizontal="center"/>
    </xf>
    <xf numFmtId="165" fontId="5" fillId="2" borderId="6" xfId="1" applyNumberFormat="1" applyFont="1" applyFill="1" applyBorder="1" applyAlignment="1" applyProtection="1">
      <alignment horizontal="left"/>
      <protection locked="0"/>
    </xf>
    <xf numFmtId="0" fontId="5" fillId="2" borderId="6" xfId="1" applyFont="1" applyFill="1" applyBorder="1" applyAlignment="1">
      <alignment horizontal="left"/>
    </xf>
    <xf numFmtId="0" fontId="5" fillId="2" borderId="6" xfId="1" applyFont="1" applyFill="1" applyBorder="1" applyAlignment="1" applyProtection="1">
      <alignment horizontal="left"/>
      <protection locked="0"/>
    </xf>
    <xf numFmtId="0" fontId="14" fillId="0" borderId="0" xfId="1" applyFont="1" applyAlignment="1">
      <alignment horizontal="center"/>
    </xf>
    <xf numFmtId="0" fontId="15" fillId="0" borderId="1" xfId="0" applyFont="1" applyBorder="1" applyAlignment="1">
      <alignment horizontal="center"/>
    </xf>
  </cellXfs>
  <cellStyles count="3">
    <cellStyle name="Hyperlink" xfId="2" builtinId="8"/>
    <cellStyle name="Normal" xfId="0" builtinId="0"/>
    <cellStyle name="Normal 2" xfId="1" xr:uid="{9CC666AC-A55C-4118-BF52-8FDFA30DA55B}"/>
  </cellStyles>
  <dxfs count="0"/>
  <tableStyles count="0" defaultTableStyle="TableStyleMedium2" defaultPivotStyle="PivotStyleLight16"/>
  <colors>
    <mruColors>
      <color rgb="FF004B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95251</xdr:colOff>
      <xdr:row>0</xdr:row>
      <xdr:rowOff>0</xdr:rowOff>
    </xdr:from>
    <xdr:to>
      <xdr:col>0</xdr:col>
      <xdr:colOff>628650</xdr:colOff>
      <xdr:row>3</xdr:row>
      <xdr:rowOff>19049</xdr:rowOff>
    </xdr:to>
    <xdr:pic>
      <xdr:nvPicPr>
        <xdr:cNvPr id="3" name="Picture 2" descr="Sign In | Baseball Ontario ONDeck">
          <a:extLst>
            <a:ext uri="{FF2B5EF4-FFF2-40B4-BE49-F238E27FC236}">
              <a16:creationId xmlns:a16="http://schemas.microsoft.com/office/drawing/2014/main" id="{B2AF44D1-6E67-7CD6-47F2-EE93A04B8D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1" y="0"/>
          <a:ext cx="533399" cy="533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D5894-2AE8-46AB-9371-A4B1C59162F2}">
  <dimension ref="A1:O85"/>
  <sheetViews>
    <sheetView showGridLines="0" zoomScaleNormal="100" workbookViewId="0">
      <selection activeCell="O16" sqref="O16"/>
    </sheetView>
  </sheetViews>
  <sheetFormatPr defaultRowHeight="12.75" x14ac:dyDescent="0.2"/>
  <cols>
    <col min="1" max="1" width="11" style="1" customWidth="1"/>
    <col min="2" max="2" width="14.7109375" style="1" customWidth="1"/>
    <col min="3" max="4" width="7.7109375" style="2" customWidth="1"/>
    <col min="5" max="5" width="14.7109375" style="1" customWidth="1"/>
    <col min="6" max="7" width="7.7109375" style="2" customWidth="1"/>
    <col min="8" max="8" width="14.7109375" style="1" customWidth="1"/>
    <col min="9" max="16384" width="9.140625" style="1"/>
  </cols>
  <sheetData>
    <row r="1" spans="1:15" x14ac:dyDescent="0.2">
      <c r="E1" s="30"/>
      <c r="F1" s="29"/>
      <c r="G1" s="29"/>
      <c r="H1" s="30"/>
      <c r="I1" s="82" t="s">
        <v>0</v>
      </c>
    </row>
    <row r="2" spans="1:15" ht="15" x14ac:dyDescent="0.25">
      <c r="A2"/>
      <c r="E2" s="30"/>
      <c r="F2" s="29"/>
      <c r="G2" s="29"/>
      <c r="H2" s="30"/>
      <c r="I2" s="31" t="s">
        <v>187</v>
      </c>
    </row>
    <row r="3" spans="1:15" x14ac:dyDescent="0.2">
      <c r="E3" s="30"/>
      <c r="F3" s="29"/>
      <c r="G3" s="29"/>
      <c r="H3" s="30"/>
      <c r="I3" s="82" t="s">
        <v>173</v>
      </c>
    </row>
    <row r="4" spans="1:15" ht="4.5" customHeight="1" x14ac:dyDescent="0.2">
      <c r="A4" s="98"/>
      <c r="B4" s="98"/>
      <c r="C4" s="98"/>
      <c r="D4" s="98"/>
      <c r="E4" s="98"/>
      <c r="F4" s="98"/>
      <c r="G4" s="98"/>
      <c r="H4" s="98"/>
      <c r="I4" s="98"/>
    </row>
    <row r="5" spans="1:15" x14ac:dyDescent="0.2">
      <c r="A5" s="15" t="s">
        <v>1</v>
      </c>
      <c r="B5" s="99">
        <v>45505</v>
      </c>
      <c r="C5" s="99"/>
      <c r="D5" s="16" t="s">
        <v>191</v>
      </c>
      <c r="E5" s="17" t="s">
        <v>177</v>
      </c>
      <c r="F5" s="101"/>
      <c r="G5" s="101"/>
      <c r="H5" s="101"/>
      <c r="I5" s="18"/>
    </row>
    <row r="6" spans="1:15" x14ac:dyDescent="0.2">
      <c r="A6" s="22" t="s">
        <v>2</v>
      </c>
      <c r="B6" s="23" t="s">
        <v>3</v>
      </c>
      <c r="C6" s="22" t="s">
        <v>154</v>
      </c>
      <c r="D6" s="22" t="s">
        <v>155</v>
      </c>
      <c r="E6" s="23" t="s">
        <v>4</v>
      </c>
      <c r="F6" s="22" t="s">
        <v>154</v>
      </c>
      <c r="G6" s="22" t="s">
        <v>155</v>
      </c>
      <c r="H6" s="23" t="s">
        <v>5</v>
      </c>
      <c r="I6" s="24" t="s">
        <v>6</v>
      </c>
    </row>
    <row r="7" spans="1:15" x14ac:dyDescent="0.2">
      <c r="A7" s="25">
        <v>1</v>
      </c>
      <c r="B7" s="26" t="s">
        <v>7</v>
      </c>
      <c r="C7" s="27"/>
      <c r="D7" s="27"/>
      <c r="E7" s="26" t="s">
        <v>9</v>
      </c>
      <c r="F7" s="27"/>
      <c r="G7" s="27"/>
      <c r="H7" s="26" t="s">
        <v>8</v>
      </c>
      <c r="I7" s="28">
        <v>0.50069444444444444</v>
      </c>
    </row>
    <row r="8" spans="1:15" x14ac:dyDescent="0.2">
      <c r="A8" s="25">
        <v>2</v>
      </c>
      <c r="B8" s="26" t="s">
        <v>10</v>
      </c>
      <c r="C8" s="27"/>
      <c r="D8" s="27"/>
      <c r="E8" s="26" t="s">
        <v>12</v>
      </c>
      <c r="F8" s="27"/>
      <c r="G8" s="27"/>
      <c r="H8" s="26" t="s">
        <v>11</v>
      </c>
      <c r="I8" s="28">
        <v>0.50138888888888888</v>
      </c>
    </row>
    <row r="9" spans="1:15" x14ac:dyDescent="0.2">
      <c r="A9" s="25">
        <v>3</v>
      </c>
      <c r="B9" s="26" t="s">
        <v>13</v>
      </c>
      <c r="C9" s="27"/>
      <c r="D9" s="27"/>
      <c r="E9" s="26" t="s">
        <v>15</v>
      </c>
      <c r="F9" s="27"/>
      <c r="G9" s="27"/>
      <c r="H9" s="26" t="s">
        <v>14</v>
      </c>
      <c r="I9" s="28">
        <v>0.50208333333333299</v>
      </c>
    </row>
    <row r="10" spans="1:15" x14ac:dyDescent="0.2">
      <c r="A10" s="25">
        <v>4</v>
      </c>
      <c r="B10" s="26" t="s">
        <v>16</v>
      </c>
      <c r="C10" s="27"/>
      <c r="D10" s="27"/>
      <c r="E10" s="26" t="s">
        <v>18</v>
      </c>
      <c r="F10" s="27"/>
      <c r="G10" s="27"/>
      <c r="H10" s="26" t="s">
        <v>17</v>
      </c>
      <c r="I10" s="28">
        <v>0.50277777777777799</v>
      </c>
    </row>
    <row r="11" spans="1:15" ht="15" x14ac:dyDescent="0.25">
      <c r="A11" s="25">
        <v>5</v>
      </c>
      <c r="B11" s="26" t="s">
        <v>19</v>
      </c>
      <c r="C11" s="27"/>
      <c r="D11" s="27"/>
      <c r="E11" s="26" t="s">
        <v>21</v>
      </c>
      <c r="F11" s="27"/>
      <c r="G11" s="27"/>
      <c r="H11" s="26" t="s">
        <v>20</v>
      </c>
      <c r="I11" s="28">
        <v>0.50347222222222199</v>
      </c>
      <c r="O11" s="96"/>
    </row>
    <row r="12" spans="1:15" x14ac:dyDescent="0.2">
      <c r="A12" s="25">
        <v>6</v>
      </c>
      <c r="B12" s="26" t="s">
        <v>22</v>
      </c>
      <c r="C12" s="27"/>
      <c r="D12" s="27"/>
      <c r="E12" s="26" t="s">
        <v>24</v>
      </c>
      <c r="F12" s="27"/>
      <c r="G12" s="27"/>
      <c r="H12" s="26" t="s">
        <v>23</v>
      </c>
      <c r="I12" s="28">
        <v>0.50416666666666698</v>
      </c>
    </row>
    <row r="13" spans="1:15" x14ac:dyDescent="0.2">
      <c r="A13" s="25">
        <v>7</v>
      </c>
      <c r="B13" s="26" t="s">
        <v>25</v>
      </c>
      <c r="C13" s="27"/>
      <c r="D13" s="27"/>
      <c r="E13" s="26" t="s">
        <v>27</v>
      </c>
      <c r="F13" s="27"/>
      <c r="G13" s="27"/>
      <c r="H13" s="26" t="s">
        <v>26</v>
      </c>
      <c r="I13" s="28">
        <v>0.50486111111111098</v>
      </c>
    </row>
    <row r="14" spans="1:15" x14ac:dyDescent="0.2">
      <c r="A14" s="25">
        <v>8</v>
      </c>
      <c r="B14" s="26" t="s">
        <v>28</v>
      </c>
      <c r="C14" s="27"/>
      <c r="D14" s="27"/>
      <c r="E14" s="26" t="s">
        <v>30</v>
      </c>
      <c r="F14" s="27"/>
      <c r="G14" s="27"/>
      <c r="H14" s="26" t="s">
        <v>29</v>
      </c>
      <c r="I14" s="28">
        <v>0.50555555555555598</v>
      </c>
    </row>
    <row r="15" spans="1:15" x14ac:dyDescent="0.2">
      <c r="A15" s="25">
        <v>9</v>
      </c>
      <c r="B15" s="26" t="s">
        <v>31</v>
      </c>
      <c r="C15" s="27"/>
      <c r="D15" s="27"/>
      <c r="E15" s="26" t="s">
        <v>33</v>
      </c>
      <c r="F15" s="27"/>
      <c r="G15" s="27"/>
      <c r="H15" s="26" t="s">
        <v>32</v>
      </c>
      <c r="I15" s="28">
        <v>0.50624999999999998</v>
      </c>
    </row>
    <row r="16" spans="1:15" x14ac:dyDescent="0.2">
      <c r="A16" s="25">
        <v>10</v>
      </c>
      <c r="B16" s="26" t="s">
        <v>188</v>
      </c>
      <c r="C16" s="27"/>
      <c r="D16" s="27"/>
      <c r="E16" s="26" t="s">
        <v>35</v>
      </c>
      <c r="F16" s="27"/>
      <c r="G16" s="27"/>
      <c r="H16" s="26" t="s">
        <v>34</v>
      </c>
      <c r="I16" s="28">
        <v>0.50694444444444398</v>
      </c>
    </row>
    <row r="17" spans="1:9" x14ac:dyDescent="0.2">
      <c r="A17" s="25">
        <v>11</v>
      </c>
      <c r="B17" s="26" t="s">
        <v>36</v>
      </c>
      <c r="C17" s="27"/>
      <c r="D17" s="27"/>
      <c r="E17" s="26" t="s">
        <v>121</v>
      </c>
      <c r="F17" s="27"/>
      <c r="G17" s="27"/>
      <c r="H17" s="26" t="s">
        <v>37</v>
      </c>
      <c r="I17" s="28">
        <v>0.50763888888888897</v>
      </c>
    </row>
    <row r="18" spans="1:9" x14ac:dyDescent="0.2">
      <c r="A18" s="25">
        <v>12</v>
      </c>
      <c r="B18" s="26" t="s">
        <v>122</v>
      </c>
      <c r="C18" s="27"/>
      <c r="D18" s="27"/>
      <c r="E18" s="26" t="s">
        <v>123</v>
      </c>
      <c r="F18" s="27"/>
      <c r="G18" s="27"/>
      <c r="H18" s="26" t="s">
        <v>41</v>
      </c>
      <c r="I18" s="28">
        <v>0.50833333333333297</v>
      </c>
    </row>
    <row r="19" spans="1:9" x14ac:dyDescent="0.2">
      <c r="A19" s="25">
        <v>13</v>
      </c>
      <c r="B19" s="26" t="s">
        <v>124</v>
      </c>
      <c r="C19" s="27"/>
      <c r="D19" s="27"/>
      <c r="E19" s="26" t="s">
        <v>125</v>
      </c>
      <c r="F19" s="27"/>
      <c r="G19" s="27"/>
      <c r="H19" s="26" t="s">
        <v>44</v>
      </c>
      <c r="I19" s="28">
        <v>0.50902777777777797</v>
      </c>
    </row>
    <row r="20" spans="1:9" ht="4.5" customHeight="1" x14ac:dyDescent="0.2">
      <c r="A20" s="98"/>
      <c r="B20" s="98"/>
      <c r="C20" s="98"/>
      <c r="D20" s="98"/>
      <c r="E20" s="98"/>
      <c r="F20" s="98"/>
      <c r="G20" s="98"/>
      <c r="H20" s="98"/>
      <c r="I20" s="98"/>
    </row>
    <row r="21" spans="1:9" x14ac:dyDescent="0.2">
      <c r="A21" s="15" t="s">
        <v>38</v>
      </c>
      <c r="B21" s="99">
        <v>45506</v>
      </c>
      <c r="C21" s="99"/>
      <c r="D21" s="19"/>
      <c r="E21" s="20"/>
      <c r="F21" s="100"/>
      <c r="G21" s="100"/>
      <c r="H21" s="100"/>
      <c r="I21" s="18"/>
    </row>
    <row r="22" spans="1:9" x14ac:dyDescent="0.2">
      <c r="A22" s="22" t="s">
        <v>2</v>
      </c>
      <c r="B22" s="23" t="s">
        <v>3</v>
      </c>
      <c r="C22" s="22" t="s">
        <v>154</v>
      </c>
      <c r="D22" s="22" t="s">
        <v>155</v>
      </c>
      <c r="E22" s="23" t="s">
        <v>4</v>
      </c>
      <c r="F22" s="22" t="s">
        <v>154</v>
      </c>
      <c r="G22" s="22" t="s">
        <v>155</v>
      </c>
      <c r="H22" s="23" t="s">
        <v>5</v>
      </c>
      <c r="I22" s="24" t="s">
        <v>6</v>
      </c>
    </row>
    <row r="23" spans="1:9" x14ac:dyDescent="0.2">
      <c r="A23" s="25">
        <v>14</v>
      </c>
      <c r="B23" s="26" t="s">
        <v>39</v>
      </c>
      <c r="C23" s="26"/>
      <c r="D23" s="26"/>
      <c r="E23" s="26" t="s">
        <v>40</v>
      </c>
      <c r="F23" s="27"/>
      <c r="G23" s="27"/>
      <c r="H23" s="26" t="s">
        <v>47</v>
      </c>
      <c r="I23" s="28">
        <v>0.50972222222222219</v>
      </c>
    </row>
    <row r="24" spans="1:9" x14ac:dyDescent="0.2">
      <c r="A24" s="25">
        <v>15</v>
      </c>
      <c r="B24" s="26" t="s">
        <v>42</v>
      </c>
      <c r="C24" s="27"/>
      <c r="D24" s="27"/>
      <c r="E24" s="26" t="s">
        <v>43</v>
      </c>
      <c r="F24" s="27"/>
      <c r="G24" s="27"/>
      <c r="H24" s="26" t="s">
        <v>50</v>
      </c>
      <c r="I24" s="28">
        <v>0.51041666666666663</v>
      </c>
    </row>
    <row r="25" spans="1:9" x14ac:dyDescent="0.2">
      <c r="A25" s="25">
        <v>16</v>
      </c>
      <c r="B25" s="26" t="s">
        <v>45</v>
      </c>
      <c r="C25" s="26"/>
      <c r="D25" s="26"/>
      <c r="E25" s="26" t="s">
        <v>46</v>
      </c>
      <c r="F25" s="27"/>
      <c r="G25" s="27"/>
      <c r="H25" s="26" t="s">
        <v>53</v>
      </c>
      <c r="I25" s="28">
        <v>0.51111111111111107</v>
      </c>
    </row>
    <row r="26" spans="1:9" x14ac:dyDescent="0.2">
      <c r="A26" s="25">
        <v>17</v>
      </c>
      <c r="B26" s="26" t="s">
        <v>48</v>
      </c>
      <c r="C26" s="26"/>
      <c r="D26" s="26"/>
      <c r="E26" s="26" t="s">
        <v>49</v>
      </c>
      <c r="F26" s="27"/>
      <c r="G26" s="27"/>
      <c r="H26" s="26" t="s">
        <v>55</v>
      </c>
      <c r="I26" s="28">
        <v>0.51180555555555551</v>
      </c>
    </row>
    <row r="27" spans="1:9" x14ac:dyDescent="0.2">
      <c r="A27" s="25">
        <v>18</v>
      </c>
      <c r="B27" s="26" t="s">
        <v>51</v>
      </c>
      <c r="C27" s="27"/>
      <c r="D27" s="27"/>
      <c r="E27" s="26" t="s">
        <v>52</v>
      </c>
      <c r="F27" s="27"/>
      <c r="G27" s="27"/>
      <c r="H27" s="26" t="s">
        <v>58</v>
      </c>
      <c r="I27" s="28">
        <v>0.51249999999999996</v>
      </c>
    </row>
    <row r="28" spans="1:9" x14ac:dyDescent="0.2">
      <c r="A28" s="25">
        <v>19</v>
      </c>
      <c r="B28" s="26" t="s">
        <v>156</v>
      </c>
      <c r="C28" s="26"/>
      <c r="D28" s="26"/>
      <c r="E28" s="26" t="s">
        <v>157</v>
      </c>
      <c r="F28" s="27"/>
      <c r="G28" s="27"/>
      <c r="H28" s="26" t="s">
        <v>61</v>
      </c>
      <c r="I28" s="28">
        <v>0.5131944444444444</v>
      </c>
    </row>
    <row r="29" spans="1:9" x14ac:dyDescent="0.2">
      <c r="A29" s="25">
        <v>20</v>
      </c>
      <c r="B29" s="26" t="s">
        <v>177</v>
      </c>
      <c r="C29" s="27"/>
      <c r="D29" s="27"/>
      <c r="E29" s="26" t="s">
        <v>54</v>
      </c>
      <c r="F29" s="27"/>
      <c r="G29" s="27"/>
      <c r="H29" s="26" t="s">
        <v>64</v>
      </c>
      <c r="I29" s="28">
        <v>0.51388888888888884</v>
      </c>
    </row>
    <row r="30" spans="1:9" x14ac:dyDescent="0.2">
      <c r="A30" s="25">
        <v>21</v>
      </c>
      <c r="B30" s="26" t="s">
        <v>56</v>
      </c>
      <c r="C30" s="27"/>
      <c r="D30" s="27"/>
      <c r="E30" s="26" t="s">
        <v>57</v>
      </c>
      <c r="F30" s="27"/>
      <c r="G30" s="27"/>
      <c r="H30" s="26" t="s">
        <v>67</v>
      </c>
      <c r="I30" s="28">
        <v>0.51458333333333328</v>
      </c>
    </row>
    <row r="31" spans="1:9" x14ac:dyDescent="0.2">
      <c r="A31" s="25">
        <v>22</v>
      </c>
      <c r="B31" s="26" t="s">
        <v>59</v>
      </c>
      <c r="C31" s="27"/>
      <c r="D31" s="27"/>
      <c r="E31" s="26" t="s">
        <v>60</v>
      </c>
      <c r="F31" s="27"/>
      <c r="G31" s="27"/>
      <c r="H31" s="26" t="s">
        <v>70</v>
      </c>
      <c r="I31" s="28">
        <v>0.51527777777777772</v>
      </c>
    </row>
    <row r="32" spans="1:9" x14ac:dyDescent="0.2">
      <c r="A32" s="25">
        <v>23</v>
      </c>
      <c r="B32" s="26" t="s">
        <v>62</v>
      </c>
      <c r="C32" s="27"/>
      <c r="D32" s="27"/>
      <c r="E32" s="26" t="s">
        <v>63</v>
      </c>
      <c r="F32" s="27"/>
      <c r="G32" s="27"/>
      <c r="H32" s="26" t="s">
        <v>74</v>
      </c>
      <c r="I32" s="28">
        <v>0.51597222222222228</v>
      </c>
    </row>
    <row r="33" spans="1:9" x14ac:dyDescent="0.2">
      <c r="A33" s="25">
        <v>24</v>
      </c>
      <c r="B33" s="26" t="s">
        <v>65</v>
      </c>
      <c r="C33" s="27"/>
      <c r="D33" s="27"/>
      <c r="E33" s="26" t="s">
        <v>66</v>
      </c>
      <c r="F33" s="27"/>
      <c r="G33" s="27"/>
      <c r="H33" s="26" t="s">
        <v>77</v>
      </c>
      <c r="I33" s="28">
        <v>0.51666666666666672</v>
      </c>
    </row>
    <row r="34" spans="1:9" x14ac:dyDescent="0.2">
      <c r="A34" s="25">
        <v>25</v>
      </c>
      <c r="B34" s="26" t="s">
        <v>68</v>
      </c>
      <c r="C34" s="27"/>
      <c r="D34" s="27"/>
      <c r="E34" s="26" t="s">
        <v>69</v>
      </c>
      <c r="F34" s="27"/>
      <c r="G34" s="27"/>
      <c r="H34" s="26" t="s">
        <v>80</v>
      </c>
      <c r="I34" s="28">
        <v>0.51736111111111116</v>
      </c>
    </row>
    <row r="35" spans="1:9" x14ac:dyDescent="0.2">
      <c r="A35" s="25">
        <v>26</v>
      </c>
      <c r="B35" s="26" t="s">
        <v>73</v>
      </c>
      <c r="C35" s="27"/>
      <c r="D35" s="27"/>
      <c r="E35" s="26" t="s">
        <v>75</v>
      </c>
      <c r="F35" s="27"/>
      <c r="G35" s="27"/>
      <c r="H35" s="26" t="s">
        <v>81</v>
      </c>
      <c r="I35" s="28">
        <v>0.5180555555555556</v>
      </c>
    </row>
    <row r="36" spans="1:9" ht="4.5" customHeight="1" x14ac:dyDescent="0.2">
      <c r="A36" s="98"/>
      <c r="B36" s="98"/>
      <c r="C36" s="98"/>
      <c r="D36" s="98"/>
      <c r="E36" s="98"/>
      <c r="F36" s="98"/>
      <c r="G36" s="98"/>
      <c r="H36" s="98"/>
      <c r="I36" s="98"/>
    </row>
    <row r="37" spans="1:9" x14ac:dyDescent="0.2">
      <c r="A37" s="15" t="s">
        <v>71</v>
      </c>
      <c r="B37" s="99">
        <v>45506</v>
      </c>
      <c r="C37" s="99"/>
      <c r="D37" s="19"/>
      <c r="E37" s="20"/>
      <c r="F37" s="100" t="s">
        <v>174</v>
      </c>
      <c r="G37" s="100"/>
      <c r="H37" s="100"/>
      <c r="I37" s="18"/>
    </row>
    <row r="38" spans="1:9" x14ac:dyDescent="0.2">
      <c r="A38" s="22" t="s">
        <v>2</v>
      </c>
      <c r="B38" s="23" t="s">
        <v>3</v>
      </c>
      <c r="C38" s="22" t="s">
        <v>154</v>
      </c>
      <c r="D38" s="22" t="s">
        <v>155</v>
      </c>
      <c r="E38" s="23" t="s">
        <v>4</v>
      </c>
      <c r="F38" s="22" t="s">
        <v>154</v>
      </c>
      <c r="G38" s="22" t="s">
        <v>155</v>
      </c>
      <c r="H38" s="23" t="s">
        <v>5</v>
      </c>
      <c r="I38" s="24" t="s">
        <v>6</v>
      </c>
    </row>
    <row r="39" spans="1:9" x14ac:dyDescent="0.2">
      <c r="A39" s="25">
        <v>27</v>
      </c>
      <c r="B39" s="26" t="s">
        <v>72</v>
      </c>
      <c r="C39" s="27"/>
      <c r="D39" s="27"/>
      <c r="E39" s="26" t="s">
        <v>76</v>
      </c>
      <c r="F39" s="27"/>
      <c r="G39" s="27"/>
      <c r="H39" s="26" t="s">
        <v>82</v>
      </c>
      <c r="I39" s="28">
        <v>0.51875000000000004</v>
      </c>
    </row>
    <row r="40" spans="1:9" x14ac:dyDescent="0.2">
      <c r="A40" s="25">
        <v>28</v>
      </c>
      <c r="B40" s="26" t="s">
        <v>78</v>
      </c>
      <c r="C40" s="27"/>
      <c r="D40" s="27"/>
      <c r="E40" s="26" t="s">
        <v>79</v>
      </c>
      <c r="F40" s="27"/>
      <c r="G40" s="27"/>
      <c r="H40" s="26" t="s">
        <v>84</v>
      </c>
      <c r="I40" s="28">
        <v>0.51944444444444449</v>
      </c>
    </row>
    <row r="41" spans="1:9" x14ac:dyDescent="0.2">
      <c r="A41" s="25">
        <v>29</v>
      </c>
      <c r="B41" s="26" t="s">
        <v>85</v>
      </c>
      <c r="C41" s="27"/>
      <c r="D41" s="27"/>
      <c r="E41" s="26" t="s">
        <v>86</v>
      </c>
      <c r="F41" s="27"/>
      <c r="G41" s="27"/>
      <c r="H41" s="26" t="s">
        <v>87</v>
      </c>
      <c r="I41" s="28">
        <v>0.52013888888888893</v>
      </c>
    </row>
    <row r="42" spans="1:9" x14ac:dyDescent="0.2">
      <c r="A42" s="25">
        <v>30</v>
      </c>
      <c r="B42" s="26" t="s">
        <v>88</v>
      </c>
      <c r="C42" s="27"/>
      <c r="D42" s="27"/>
      <c r="E42" s="26" t="s">
        <v>194</v>
      </c>
      <c r="F42" s="27"/>
      <c r="G42" s="27"/>
      <c r="H42" s="26" t="s">
        <v>89</v>
      </c>
      <c r="I42" s="28">
        <v>0.52083333333333337</v>
      </c>
    </row>
    <row r="43" spans="1:9" x14ac:dyDescent="0.2">
      <c r="A43" s="25">
        <v>31</v>
      </c>
      <c r="B43" s="26" t="s">
        <v>195</v>
      </c>
      <c r="C43" s="27"/>
      <c r="D43" s="27"/>
      <c r="E43" s="26" t="s">
        <v>83</v>
      </c>
      <c r="F43" s="27"/>
      <c r="G43" s="27"/>
      <c r="H43" s="26" t="s">
        <v>91</v>
      </c>
      <c r="I43" s="28">
        <v>0.52152777777777781</v>
      </c>
    </row>
    <row r="44" spans="1:9" x14ac:dyDescent="0.2">
      <c r="A44" s="25">
        <v>32</v>
      </c>
      <c r="B44" s="26" t="s">
        <v>132</v>
      </c>
      <c r="C44" s="27"/>
      <c r="D44" s="27"/>
      <c r="E44" s="26" t="s">
        <v>133</v>
      </c>
      <c r="F44" s="27"/>
      <c r="G44" s="27"/>
      <c r="H44" s="26" t="s">
        <v>94</v>
      </c>
      <c r="I44" s="28">
        <v>0.52222222222222225</v>
      </c>
    </row>
    <row r="45" spans="1:9" x14ac:dyDescent="0.2">
      <c r="A45" s="25">
        <v>33</v>
      </c>
      <c r="B45" s="26" t="s">
        <v>134</v>
      </c>
      <c r="C45" s="27"/>
      <c r="D45" s="27"/>
      <c r="E45" s="26" t="s">
        <v>135</v>
      </c>
      <c r="F45" s="27"/>
      <c r="G45" s="27"/>
      <c r="H45" s="26" t="s">
        <v>97</v>
      </c>
      <c r="I45" s="28">
        <v>0.5229166666666667</v>
      </c>
    </row>
    <row r="46" spans="1:9" x14ac:dyDescent="0.2">
      <c r="A46" s="25">
        <v>34</v>
      </c>
      <c r="B46" s="26" t="s">
        <v>196</v>
      </c>
      <c r="C46" s="27"/>
      <c r="D46" s="27"/>
      <c r="E46" s="26" t="s">
        <v>90</v>
      </c>
      <c r="F46" s="27"/>
      <c r="G46" s="27"/>
      <c r="H46" s="26" t="s">
        <v>99</v>
      </c>
      <c r="I46" s="28">
        <v>0.52361111111111114</v>
      </c>
    </row>
    <row r="47" spans="1:9" x14ac:dyDescent="0.2">
      <c r="A47" s="25">
        <v>35</v>
      </c>
      <c r="B47" s="26" t="s">
        <v>158</v>
      </c>
      <c r="C47" s="27"/>
      <c r="D47" s="27"/>
      <c r="E47" s="26" t="s">
        <v>159</v>
      </c>
      <c r="F47" s="27"/>
      <c r="G47" s="27"/>
      <c r="H47" s="26" t="s">
        <v>100</v>
      </c>
      <c r="I47" s="28">
        <v>0.52430555555555558</v>
      </c>
    </row>
    <row r="48" spans="1:9" x14ac:dyDescent="0.2">
      <c r="A48" s="25">
        <v>36</v>
      </c>
      <c r="B48" s="26" t="s">
        <v>93</v>
      </c>
      <c r="C48" s="27"/>
      <c r="D48" s="27"/>
      <c r="E48" s="26" t="s">
        <v>95</v>
      </c>
      <c r="F48" s="27"/>
      <c r="G48" s="27"/>
      <c r="H48" s="26" t="s">
        <v>102</v>
      </c>
      <c r="I48" s="28">
        <v>0.52500000000000002</v>
      </c>
    </row>
    <row r="49" spans="1:9" ht="4.5" customHeight="1" x14ac:dyDescent="0.2">
      <c r="A49" s="98"/>
      <c r="B49" s="98"/>
      <c r="C49" s="98"/>
      <c r="D49" s="98"/>
      <c r="E49" s="98"/>
      <c r="F49" s="98"/>
      <c r="G49" s="98"/>
      <c r="H49" s="98"/>
      <c r="I49" s="98"/>
    </row>
    <row r="50" spans="1:9" x14ac:dyDescent="0.2">
      <c r="A50" s="15" t="s">
        <v>92</v>
      </c>
      <c r="B50" s="99">
        <v>45507</v>
      </c>
      <c r="C50" s="99"/>
      <c r="D50" s="19"/>
      <c r="E50" s="20"/>
      <c r="F50" s="100" t="s">
        <v>214</v>
      </c>
      <c r="G50" s="100"/>
      <c r="H50" s="100"/>
      <c r="I50" s="18"/>
    </row>
    <row r="51" spans="1:9" x14ac:dyDescent="0.2">
      <c r="A51" s="22" t="s">
        <v>2</v>
      </c>
      <c r="B51" s="23" t="s">
        <v>3</v>
      </c>
      <c r="C51" s="22" t="s">
        <v>154</v>
      </c>
      <c r="D51" s="22" t="s">
        <v>155</v>
      </c>
      <c r="E51" s="23" t="s">
        <v>4</v>
      </c>
      <c r="F51" s="22" t="s">
        <v>154</v>
      </c>
      <c r="G51" s="22" t="s">
        <v>155</v>
      </c>
      <c r="H51" s="23" t="s">
        <v>5</v>
      </c>
      <c r="I51" s="24" t="s">
        <v>6</v>
      </c>
    </row>
    <row r="52" spans="1:9" x14ac:dyDescent="0.2">
      <c r="A52" s="25">
        <v>37</v>
      </c>
      <c r="B52" s="26" t="s">
        <v>96</v>
      </c>
      <c r="C52" s="27"/>
      <c r="D52" s="27"/>
      <c r="E52" s="26" t="s">
        <v>98</v>
      </c>
      <c r="F52" s="27"/>
      <c r="G52" s="27"/>
      <c r="H52" s="26" t="s">
        <v>105</v>
      </c>
      <c r="I52" s="28">
        <v>0.52569444444444446</v>
      </c>
    </row>
    <row r="53" spans="1:9" x14ac:dyDescent="0.2">
      <c r="A53" s="25">
        <v>38</v>
      </c>
      <c r="B53" s="26" t="s">
        <v>160</v>
      </c>
      <c r="C53" s="27"/>
      <c r="D53" s="27"/>
      <c r="E53" s="26" t="s">
        <v>161</v>
      </c>
      <c r="F53" s="27"/>
      <c r="G53" s="27"/>
      <c r="H53" s="26" t="s">
        <v>108</v>
      </c>
      <c r="I53" s="28">
        <v>0.52638888888888891</v>
      </c>
    </row>
    <row r="54" spans="1:9" x14ac:dyDescent="0.2">
      <c r="A54" s="25">
        <v>39</v>
      </c>
      <c r="B54" s="26" t="s">
        <v>101</v>
      </c>
      <c r="C54" s="27"/>
      <c r="D54" s="27"/>
      <c r="E54" s="26" t="s">
        <v>104</v>
      </c>
      <c r="F54" s="27"/>
      <c r="G54" s="27"/>
      <c r="H54" s="26" t="s">
        <v>111</v>
      </c>
      <c r="I54" s="28">
        <v>0.52708333333333335</v>
      </c>
    </row>
    <row r="55" spans="1:9" x14ac:dyDescent="0.2">
      <c r="A55" s="25">
        <v>40</v>
      </c>
      <c r="B55" s="26" t="s">
        <v>106</v>
      </c>
      <c r="C55" s="27"/>
      <c r="D55" s="27"/>
      <c r="E55" s="26" t="s">
        <v>203</v>
      </c>
      <c r="F55" s="27"/>
      <c r="G55" s="27"/>
      <c r="H55" s="26" t="s">
        <v>113</v>
      </c>
      <c r="I55" s="28">
        <v>0.52777777777777779</v>
      </c>
    </row>
    <row r="56" spans="1:9" x14ac:dyDescent="0.2">
      <c r="A56" s="25">
        <v>41</v>
      </c>
      <c r="B56" s="26" t="s">
        <v>204</v>
      </c>
      <c r="C56" s="27"/>
      <c r="D56" s="27"/>
      <c r="E56" s="26" t="s">
        <v>110</v>
      </c>
      <c r="F56" s="27"/>
      <c r="G56" s="27"/>
      <c r="H56" s="26" t="s">
        <v>115</v>
      </c>
      <c r="I56" s="28">
        <v>0.52847222222222223</v>
      </c>
    </row>
    <row r="57" spans="1:9" x14ac:dyDescent="0.2">
      <c r="A57" s="25">
        <v>42</v>
      </c>
      <c r="B57" s="26" t="s">
        <v>196</v>
      </c>
      <c r="C57" s="27"/>
      <c r="D57" s="27"/>
      <c r="E57" s="26" t="s">
        <v>107</v>
      </c>
      <c r="F57" s="27"/>
      <c r="G57" s="27"/>
      <c r="H57" s="26" t="s">
        <v>116</v>
      </c>
      <c r="I57" s="28">
        <v>0.52916666666666667</v>
      </c>
    </row>
    <row r="58" spans="1:9" x14ac:dyDescent="0.2">
      <c r="A58" s="25">
        <v>43</v>
      </c>
      <c r="B58" s="26" t="s">
        <v>109</v>
      </c>
      <c r="C58" s="27"/>
      <c r="D58" s="27"/>
      <c r="E58" s="26" t="s">
        <v>112</v>
      </c>
      <c r="F58" s="27"/>
      <c r="G58" s="27"/>
      <c r="H58" s="26" t="s">
        <v>118</v>
      </c>
      <c r="I58" s="28">
        <v>0.52986111111111112</v>
      </c>
    </row>
    <row r="59" spans="1:9" ht="4.5" customHeight="1" x14ac:dyDescent="0.2">
      <c r="A59" s="98"/>
      <c r="B59" s="98"/>
      <c r="C59" s="98"/>
      <c r="D59" s="98"/>
      <c r="E59" s="98"/>
      <c r="F59" s="98"/>
      <c r="G59" s="98"/>
      <c r="H59" s="98"/>
      <c r="I59" s="98"/>
    </row>
    <row r="60" spans="1:9" x14ac:dyDescent="0.2">
      <c r="A60" s="15" t="s">
        <v>103</v>
      </c>
      <c r="B60" s="99">
        <v>45507</v>
      </c>
      <c r="C60" s="99"/>
      <c r="D60" s="19"/>
      <c r="E60" s="20"/>
      <c r="F60" s="100" t="s">
        <v>176</v>
      </c>
      <c r="G60" s="100"/>
      <c r="H60" s="100"/>
      <c r="I60" s="18"/>
    </row>
    <row r="61" spans="1:9" x14ac:dyDescent="0.2">
      <c r="A61" s="22" t="s">
        <v>2</v>
      </c>
      <c r="B61" s="23" t="s">
        <v>3</v>
      </c>
      <c r="C61" s="22" t="s">
        <v>154</v>
      </c>
      <c r="D61" s="22" t="s">
        <v>155</v>
      </c>
      <c r="E61" s="23" t="s">
        <v>4</v>
      </c>
      <c r="F61" s="22" t="s">
        <v>154</v>
      </c>
      <c r="G61" s="22" t="s">
        <v>155</v>
      </c>
      <c r="H61" s="23" t="s">
        <v>5</v>
      </c>
      <c r="I61" s="24" t="s">
        <v>6</v>
      </c>
    </row>
    <row r="62" spans="1:9" x14ac:dyDescent="0.2">
      <c r="A62" s="25">
        <v>44</v>
      </c>
      <c r="B62" s="26" t="s">
        <v>162</v>
      </c>
      <c r="C62" s="27"/>
      <c r="D62" s="27"/>
      <c r="E62" s="26" t="s">
        <v>164</v>
      </c>
      <c r="F62" s="27"/>
      <c r="G62" s="27"/>
      <c r="H62" s="26" t="s">
        <v>119</v>
      </c>
      <c r="I62" s="28">
        <v>0.53055555555555556</v>
      </c>
    </row>
    <row r="63" spans="1:9" x14ac:dyDescent="0.2">
      <c r="A63" s="25">
        <v>45</v>
      </c>
      <c r="B63" s="26" t="s">
        <v>165</v>
      </c>
      <c r="C63" s="27"/>
      <c r="D63" s="27"/>
      <c r="E63" s="26" t="s">
        <v>166</v>
      </c>
      <c r="F63" s="27"/>
      <c r="G63" s="27"/>
      <c r="H63" s="26" t="s">
        <v>120</v>
      </c>
      <c r="I63" s="28">
        <v>0.53125</v>
      </c>
    </row>
    <row r="64" spans="1:9" x14ac:dyDescent="0.2">
      <c r="A64" s="25">
        <v>46</v>
      </c>
      <c r="B64" s="26" t="s">
        <v>205</v>
      </c>
      <c r="C64" s="27"/>
      <c r="D64" s="27"/>
      <c r="E64" s="26" t="s">
        <v>206</v>
      </c>
      <c r="F64" s="27"/>
      <c r="G64" s="27"/>
      <c r="H64" s="26" t="s">
        <v>149</v>
      </c>
      <c r="I64" s="28">
        <v>0.53194444444444444</v>
      </c>
    </row>
    <row r="65" spans="1:9" x14ac:dyDescent="0.2">
      <c r="A65" s="25">
        <v>47</v>
      </c>
      <c r="B65" s="26" t="s">
        <v>167</v>
      </c>
      <c r="C65" s="27"/>
      <c r="D65" s="27"/>
      <c r="E65" s="26" t="s">
        <v>168</v>
      </c>
      <c r="F65" s="27"/>
      <c r="G65" s="27"/>
      <c r="H65" s="26" t="s">
        <v>150</v>
      </c>
      <c r="I65" s="28">
        <v>0.53263888888888888</v>
      </c>
    </row>
    <row r="66" spans="1:9" ht="4.5" customHeight="1" x14ac:dyDescent="0.2">
      <c r="A66" s="98"/>
      <c r="B66" s="98"/>
      <c r="C66" s="98"/>
      <c r="D66" s="98"/>
      <c r="E66" s="98"/>
      <c r="F66" s="98"/>
      <c r="G66" s="98"/>
      <c r="H66" s="98"/>
      <c r="I66" s="98"/>
    </row>
    <row r="67" spans="1:9" x14ac:dyDescent="0.2">
      <c r="A67" s="15" t="s">
        <v>114</v>
      </c>
      <c r="B67" s="99">
        <v>45508</v>
      </c>
      <c r="C67" s="99"/>
      <c r="D67" s="19"/>
      <c r="E67" s="20"/>
      <c r="F67" s="100" t="s">
        <v>175</v>
      </c>
      <c r="G67" s="100"/>
      <c r="H67" s="100"/>
      <c r="I67" s="18"/>
    </row>
    <row r="68" spans="1:9" x14ac:dyDescent="0.2">
      <c r="A68" s="22" t="s">
        <v>2</v>
      </c>
      <c r="B68" s="23" t="s">
        <v>3</v>
      </c>
      <c r="C68" s="22" t="s">
        <v>154</v>
      </c>
      <c r="D68" s="22" t="s">
        <v>155</v>
      </c>
      <c r="E68" s="23" t="s">
        <v>4</v>
      </c>
      <c r="F68" s="22" t="s">
        <v>154</v>
      </c>
      <c r="G68" s="22" t="s">
        <v>155</v>
      </c>
      <c r="H68" s="23" t="s">
        <v>5</v>
      </c>
      <c r="I68" s="24" t="s">
        <v>6</v>
      </c>
    </row>
    <row r="69" spans="1:9" x14ac:dyDescent="0.2">
      <c r="A69" s="25">
        <v>48</v>
      </c>
      <c r="B69" s="26"/>
      <c r="C69" s="27"/>
      <c r="D69" s="27"/>
      <c r="E69" s="26"/>
      <c r="F69" s="27"/>
      <c r="G69" s="27"/>
      <c r="H69" s="26" t="s">
        <v>151</v>
      </c>
      <c r="I69" s="28">
        <v>0.53333333333333333</v>
      </c>
    </row>
    <row r="70" spans="1:9" x14ac:dyDescent="0.2">
      <c r="A70" s="25">
        <v>49</v>
      </c>
      <c r="B70" s="26"/>
      <c r="C70" s="27"/>
      <c r="D70" s="27"/>
      <c r="E70" s="26"/>
      <c r="F70" s="27"/>
      <c r="G70" s="27"/>
      <c r="H70" s="26" t="s">
        <v>152</v>
      </c>
      <c r="I70" s="28">
        <v>0.53402777777777777</v>
      </c>
    </row>
    <row r="71" spans="1:9" x14ac:dyDescent="0.2">
      <c r="A71" s="25">
        <v>50</v>
      </c>
      <c r="B71" s="26"/>
      <c r="C71" s="27"/>
      <c r="D71" s="27"/>
      <c r="E71" s="26"/>
      <c r="F71" s="27"/>
      <c r="G71" s="27"/>
      <c r="H71" s="26" t="s">
        <v>153</v>
      </c>
      <c r="I71" s="28">
        <v>0.53472222222222221</v>
      </c>
    </row>
    <row r="72" spans="1:9" ht="4.5" customHeight="1" x14ac:dyDescent="0.2">
      <c r="A72" s="98"/>
      <c r="B72" s="98"/>
      <c r="C72" s="98"/>
      <c r="D72" s="98"/>
      <c r="E72" s="98"/>
      <c r="F72" s="98"/>
      <c r="G72" s="98"/>
      <c r="H72" s="98"/>
      <c r="I72" s="98"/>
    </row>
    <row r="73" spans="1:9" x14ac:dyDescent="0.2">
      <c r="A73" s="15" t="s">
        <v>117</v>
      </c>
      <c r="B73" s="21" t="s">
        <v>192</v>
      </c>
      <c r="C73" s="21"/>
      <c r="D73" s="19"/>
      <c r="E73" s="20" t="s">
        <v>184</v>
      </c>
      <c r="F73" s="100" t="s">
        <v>183</v>
      </c>
      <c r="G73" s="100"/>
      <c r="H73" s="100"/>
      <c r="I73" s="18"/>
    </row>
    <row r="74" spans="1:9" x14ac:dyDescent="0.2">
      <c r="A74" s="22" t="s">
        <v>2</v>
      </c>
      <c r="B74" s="23" t="s">
        <v>3</v>
      </c>
      <c r="C74" s="22" t="s">
        <v>154</v>
      </c>
      <c r="D74" s="22" t="s">
        <v>155</v>
      </c>
      <c r="E74" s="23" t="s">
        <v>4</v>
      </c>
      <c r="F74" s="22" t="s">
        <v>154</v>
      </c>
      <c r="G74" s="22" t="s">
        <v>155</v>
      </c>
      <c r="H74" s="23" t="s">
        <v>5</v>
      </c>
      <c r="I74" s="24" t="s">
        <v>6</v>
      </c>
    </row>
    <row r="75" spans="1:9" x14ac:dyDescent="0.2">
      <c r="A75" s="25">
        <v>51</v>
      </c>
      <c r="B75" s="26"/>
      <c r="C75" s="27"/>
      <c r="D75" s="27"/>
      <c r="E75" s="26"/>
      <c r="F75" s="27"/>
      <c r="G75" s="27"/>
      <c r="H75" s="26" t="s">
        <v>198</v>
      </c>
      <c r="I75" s="28">
        <v>0.53541666666666665</v>
      </c>
    </row>
    <row r="76" spans="1:9" x14ac:dyDescent="0.2">
      <c r="A76" s="25">
        <v>52</v>
      </c>
      <c r="B76" s="26"/>
      <c r="C76" s="27"/>
      <c r="D76" s="27"/>
      <c r="E76" s="26"/>
      <c r="F76" s="27"/>
      <c r="G76" s="27"/>
      <c r="H76" s="26" t="s">
        <v>199</v>
      </c>
      <c r="I76" s="28">
        <v>0.53611111111111109</v>
      </c>
    </row>
    <row r="77" spans="1:9" x14ac:dyDescent="0.2">
      <c r="A77" s="25">
        <v>53</v>
      </c>
      <c r="B77" s="26"/>
      <c r="C77" s="27"/>
      <c r="D77" s="27"/>
      <c r="E77" s="26"/>
      <c r="F77" s="27"/>
      <c r="G77" s="27"/>
      <c r="H77" s="26" t="s">
        <v>197</v>
      </c>
      <c r="I77" s="28">
        <v>0.53680555555555554</v>
      </c>
    </row>
    <row r="78" spans="1:9" x14ac:dyDescent="0.2">
      <c r="A78" s="15" t="s">
        <v>117</v>
      </c>
      <c r="B78" s="21" t="s">
        <v>193</v>
      </c>
      <c r="C78" s="21"/>
      <c r="D78" s="19"/>
      <c r="E78" s="20" t="s">
        <v>185</v>
      </c>
      <c r="F78" s="100" t="s">
        <v>182</v>
      </c>
      <c r="G78" s="100"/>
      <c r="H78" s="100"/>
      <c r="I78" s="18"/>
    </row>
    <row r="79" spans="1:9" x14ac:dyDescent="0.2">
      <c r="A79" s="25">
        <v>51</v>
      </c>
      <c r="B79" s="26"/>
      <c r="C79" s="27"/>
      <c r="D79" s="27"/>
      <c r="E79" s="26"/>
      <c r="F79" s="27"/>
      <c r="G79" s="27"/>
      <c r="H79" s="26" t="s">
        <v>200</v>
      </c>
      <c r="I79" s="28">
        <v>0.53541666666666665</v>
      </c>
    </row>
    <row r="80" spans="1:9" x14ac:dyDescent="0.2">
      <c r="A80" s="25">
        <v>52</v>
      </c>
      <c r="B80" s="26"/>
      <c r="C80" s="27"/>
      <c r="D80" s="27"/>
      <c r="E80" s="26"/>
      <c r="F80" s="27"/>
      <c r="G80" s="27"/>
      <c r="H80" s="26" t="s">
        <v>201</v>
      </c>
      <c r="I80" s="28">
        <v>0.53611111111111109</v>
      </c>
    </row>
    <row r="81" spans="1:9" x14ac:dyDescent="0.2">
      <c r="A81" s="25">
        <v>53</v>
      </c>
      <c r="B81" s="26"/>
      <c r="C81" s="27"/>
      <c r="D81" s="27"/>
      <c r="E81" s="26"/>
      <c r="F81" s="27"/>
      <c r="G81" s="27"/>
      <c r="H81" s="26" t="s">
        <v>181</v>
      </c>
      <c r="I81" s="28">
        <v>0.53680555555555554</v>
      </c>
    </row>
    <row r="82" spans="1:9" x14ac:dyDescent="0.2">
      <c r="A82" s="29"/>
      <c r="B82" s="30"/>
      <c r="C82" s="29"/>
      <c r="D82" s="29"/>
      <c r="E82" s="30"/>
      <c r="F82" s="29"/>
      <c r="G82" s="29"/>
      <c r="H82" s="30"/>
      <c r="I82" s="30"/>
    </row>
    <row r="83" spans="1:9" x14ac:dyDescent="0.2">
      <c r="A83" s="29"/>
      <c r="B83" s="97" t="s">
        <v>172</v>
      </c>
      <c r="C83" s="97"/>
      <c r="D83" s="97"/>
      <c r="E83" s="26"/>
      <c r="F83" s="29"/>
      <c r="G83" s="29"/>
      <c r="H83" s="30"/>
      <c r="I83" s="30"/>
    </row>
    <row r="84" spans="1:9" x14ac:dyDescent="0.2">
      <c r="A84" s="2"/>
    </row>
    <row r="85" spans="1:9" x14ac:dyDescent="0.2">
      <c r="A85" s="2"/>
    </row>
  </sheetData>
  <mergeCells count="22">
    <mergeCell ref="F5:H5"/>
    <mergeCell ref="A4:I4"/>
    <mergeCell ref="A20:I20"/>
    <mergeCell ref="B21:C21"/>
    <mergeCell ref="F21:H21"/>
    <mergeCell ref="B5:C5"/>
    <mergeCell ref="B83:D83"/>
    <mergeCell ref="A36:I36"/>
    <mergeCell ref="B37:C37"/>
    <mergeCell ref="F37:H37"/>
    <mergeCell ref="A49:I49"/>
    <mergeCell ref="B50:C50"/>
    <mergeCell ref="F78:H78"/>
    <mergeCell ref="A72:I72"/>
    <mergeCell ref="F73:H73"/>
    <mergeCell ref="F50:H50"/>
    <mergeCell ref="A59:I59"/>
    <mergeCell ref="B60:C60"/>
    <mergeCell ref="F60:H60"/>
    <mergeCell ref="A66:I66"/>
    <mergeCell ref="B67:C67"/>
    <mergeCell ref="F67:H67"/>
  </mergeCells>
  <phoneticPr fontId="6"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924F6-BA85-466B-AE88-EC2C71188A62}">
  <dimension ref="A1:X153"/>
  <sheetViews>
    <sheetView showGridLines="0" zoomScaleNormal="100" workbookViewId="0">
      <selection activeCell="J34" sqref="J34"/>
    </sheetView>
  </sheetViews>
  <sheetFormatPr defaultRowHeight="12.75" x14ac:dyDescent="0.2"/>
  <cols>
    <col min="1" max="1" width="9.140625" style="3"/>
    <col min="2" max="11" width="14.7109375" style="3" customWidth="1"/>
    <col min="12" max="13" width="1.7109375" style="3" customWidth="1"/>
    <col min="14" max="14" width="14.7109375" style="3" customWidth="1"/>
    <col min="15" max="16" width="4.28515625" style="3" customWidth="1"/>
    <col min="17" max="17" width="14.7109375" style="3" customWidth="1"/>
    <col min="18" max="18" width="0.85546875" style="3" customWidth="1"/>
    <col min="19" max="22" width="14.7109375" style="3" customWidth="1"/>
    <col min="23" max="16384" width="9.140625" style="3"/>
  </cols>
  <sheetData>
    <row r="1" spans="1:24" x14ac:dyDescent="0.2">
      <c r="H1" s="4"/>
    </row>
    <row r="2" spans="1:24" s="6" customFormat="1" x14ac:dyDescent="0.2">
      <c r="A2" s="93"/>
      <c r="B2" s="93" t="s">
        <v>131</v>
      </c>
      <c r="C2" s="93" t="s">
        <v>130</v>
      </c>
      <c r="D2" s="93" t="s">
        <v>129</v>
      </c>
      <c r="E2" s="93" t="s">
        <v>128</v>
      </c>
      <c r="F2" s="93" t="s">
        <v>127</v>
      </c>
      <c r="G2" s="93" t="s">
        <v>126</v>
      </c>
      <c r="H2" s="93" t="s">
        <v>127</v>
      </c>
      <c r="I2" s="93" t="s">
        <v>128</v>
      </c>
      <c r="J2" s="93" t="s">
        <v>129</v>
      </c>
      <c r="K2" s="93" t="s">
        <v>130</v>
      </c>
      <c r="L2" s="93"/>
      <c r="M2" s="93"/>
      <c r="N2" s="93" t="s">
        <v>131</v>
      </c>
      <c r="O2" s="93"/>
      <c r="P2" s="93"/>
      <c r="Q2" s="93" t="s">
        <v>140</v>
      </c>
      <c r="R2" s="93"/>
      <c r="S2" s="93" t="s">
        <v>141</v>
      </c>
      <c r="T2" s="93" t="s">
        <v>142</v>
      </c>
      <c r="U2" s="93"/>
    </row>
    <row r="3" spans="1:24" x14ac:dyDescent="0.2">
      <c r="H3" s="4"/>
      <c r="N3" s="5"/>
      <c r="O3" s="5"/>
    </row>
    <row r="4" spans="1:24" x14ac:dyDescent="0.2">
      <c r="A4" s="32"/>
      <c r="B4" s="32"/>
      <c r="C4" s="32"/>
      <c r="D4" s="32"/>
      <c r="E4" s="32"/>
      <c r="F4" s="32"/>
      <c r="G4" s="32"/>
      <c r="H4" s="33"/>
      <c r="I4" s="32"/>
      <c r="J4" s="32"/>
      <c r="K4" s="32"/>
      <c r="L4" s="32"/>
      <c r="M4" s="32"/>
      <c r="N4" s="34"/>
      <c r="O4" s="34"/>
      <c r="P4" s="32"/>
      <c r="Q4" s="32"/>
      <c r="R4" s="32"/>
      <c r="S4" s="32"/>
      <c r="T4" s="32"/>
      <c r="U4" s="32"/>
      <c r="V4" s="32"/>
      <c r="W4" s="32"/>
      <c r="X4" s="32"/>
    </row>
    <row r="5" spans="1:24" x14ac:dyDescent="0.2">
      <c r="A5" s="32"/>
      <c r="B5" s="32"/>
      <c r="C5" s="32"/>
      <c r="D5" s="32"/>
      <c r="E5" s="32"/>
      <c r="F5" s="32"/>
      <c r="G5" s="32"/>
      <c r="H5" s="33"/>
      <c r="I5" s="32"/>
      <c r="J5" s="32"/>
      <c r="K5" s="32"/>
      <c r="L5" s="32"/>
      <c r="M5" s="32"/>
      <c r="N5" s="34"/>
      <c r="O5" s="34"/>
      <c r="P5" s="32"/>
      <c r="Q5" s="32"/>
      <c r="R5" s="32"/>
      <c r="S5" s="32"/>
      <c r="T5" s="32"/>
      <c r="U5" s="32"/>
      <c r="V5" s="32"/>
      <c r="W5" s="32"/>
      <c r="X5" s="32"/>
    </row>
    <row r="6" spans="1:24" x14ac:dyDescent="0.2">
      <c r="A6" s="32"/>
      <c r="B6" s="32"/>
      <c r="C6" s="32"/>
      <c r="D6" s="32"/>
      <c r="E6" s="32"/>
      <c r="F6" s="32"/>
      <c r="G6" s="35" t="str">
        <f>+'27 Team Schedule'!E5</f>
        <v>Team 1</v>
      </c>
      <c r="H6" s="35"/>
      <c r="I6" s="32"/>
      <c r="J6" s="32"/>
      <c r="K6" s="32"/>
      <c r="L6" s="32"/>
      <c r="M6" s="32"/>
      <c r="N6" s="34"/>
      <c r="O6" s="34"/>
      <c r="P6" s="32"/>
      <c r="Q6" s="32"/>
      <c r="R6" s="32"/>
      <c r="S6" s="32"/>
      <c r="T6" s="32"/>
      <c r="U6" s="32"/>
      <c r="V6" s="32"/>
      <c r="W6" s="32"/>
      <c r="X6" s="32"/>
    </row>
    <row r="7" spans="1:24" x14ac:dyDescent="0.2">
      <c r="A7" s="32"/>
      <c r="B7" s="32"/>
      <c r="C7" s="32"/>
      <c r="D7" s="32"/>
      <c r="E7" s="32"/>
      <c r="F7" s="32"/>
      <c r="G7" s="32"/>
      <c r="H7" s="36"/>
      <c r="I7" s="32"/>
      <c r="J7" s="32"/>
      <c r="K7" s="32"/>
      <c r="L7" s="32"/>
      <c r="M7" s="32"/>
      <c r="N7" s="34"/>
      <c r="O7" s="34"/>
      <c r="P7" s="32"/>
      <c r="Q7" s="32"/>
      <c r="R7" s="32"/>
      <c r="S7" s="32"/>
      <c r="T7" s="32"/>
      <c r="U7" s="32"/>
      <c r="V7" s="32"/>
      <c r="W7" s="32"/>
      <c r="X7" s="32"/>
    </row>
    <row r="8" spans="1:24" x14ac:dyDescent="0.2">
      <c r="A8" s="32"/>
      <c r="B8" s="32"/>
      <c r="C8" s="32"/>
      <c r="D8" s="32"/>
      <c r="E8" s="32"/>
      <c r="F8" s="32"/>
      <c r="G8" s="33"/>
      <c r="H8" s="37">
        <f>+'27 Team Schedule'!A29</f>
        <v>20</v>
      </c>
      <c r="I8" s="32"/>
      <c r="J8" s="32"/>
      <c r="K8" s="32"/>
      <c r="L8" s="32"/>
      <c r="M8" s="32"/>
      <c r="N8" s="32"/>
      <c r="O8" s="32"/>
      <c r="P8" s="32"/>
      <c r="Q8" s="32"/>
      <c r="R8" s="32"/>
      <c r="S8" s="32"/>
      <c r="T8" s="32"/>
      <c r="U8" s="32"/>
      <c r="V8" s="32"/>
      <c r="W8" s="32"/>
      <c r="X8" s="32"/>
    </row>
    <row r="9" spans="1:24" x14ac:dyDescent="0.2">
      <c r="A9" s="32"/>
      <c r="B9" s="32"/>
      <c r="C9" s="32"/>
      <c r="D9" s="32"/>
      <c r="E9" s="32"/>
      <c r="F9" s="32"/>
      <c r="G9" s="38" t="str">
        <f>+'27 Team Schedule'!B7</f>
        <v>Team 2</v>
      </c>
      <c r="H9" s="37" t="str">
        <f>+'27 Team Schedule'!H29</f>
        <v>Field 20</v>
      </c>
      <c r="I9" s="33"/>
      <c r="J9" s="32"/>
      <c r="K9" s="32"/>
      <c r="L9" s="32"/>
      <c r="M9" s="32"/>
      <c r="N9" s="32"/>
      <c r="O9" s="32"/>
      <c r="P9" s="32"/>
      <c r="Q9" s="32"/>
      <c r="R9" s="32"/>
      <c r="S9" s="32"/>
      <c r="T9" s="32"/>
      <c r="U9" s="32"/>
      <c r="V9" s="32"/>
      <c r="W9" s="32"/>
      <c r="X9" s="32"/>
    </row>
    <row r="10" spans="1:24" x14ac:dyDescent="0.2">
      <c r="A10" s="32"/>
      <c r="B10" s="33"/>
      <c r="C10" s="33"/>
      <c r="D10" s="33"/>
      <c r="E10" s="33"/>
      <c r="F10" s="33"/>
      <c r="G10" s="39">
        <v>1</v>
      </c>
      <c r="H10" s="76">
        <f>+'27 Team Schedule'!I29</f>
        <v>0.51388888888888884</v>
      </c>
      <c r="I10" s="33"/>
      <c r="J10" s="32"/>
      <c r="K10" s="32"/>
      <c r="L10" s="32"/>
      <c r="M10" s="32"/>
      <c r="N10" s="32"/>
      <c r="O10" s="32"/>
      <c r="P10" s="32"/>
      <c r="Q10" s="32"/>
      <c r="R10" s="32"/>
      <c r="S10" s="32"/>
      <c r="T10" s="32"/>
      <c r="U10" s="32"/>
      <c r="V10" s="32"/>
      <c r="W10" s="32"/>
      <c r="X10" s="32"/>
    </row>
    <row r="11" spans="1:24" x14ac:dyDescent="0.2">
      <c r="A11" s="32"/>
      <c r="B11" s="33"/>
      <c r="C11" s="33"/>
      <c r="D11" s="33"/>
      <c r="E11" s="35" t="str">
        <f>+'27 Team Schedule'!B39</f>
        <v>Loser 1</v>
      </c>
      <c r="F11" s="40"/>
      <c r="G11" s="41" t="str">
        <f>'27 Team Schedule'!$H$7</f>
        <v>Field 1</v>
      </c>
      <c r="H11" s="42"/>
      <c r="I11" s="33"/>
      <c r="J11" s="32"/>
      <c r="K11" s="32"/>
      <c r="L11" s="32"/>
      <c r="M11" s="32"/>
      <c r="N11" s="32"/>
      <c r="O11" s="32"/>
      <c r="P11" s="32"/>
      <c r="Q11" s="32"/>
      <c r="R11" s="32"/>
      <c r="S11" s="32"/>
      <c r="T11" s="32"/>
      <c r="U11" s="32"/>
      <c r="V11" s="32"/>
      <c r="W11" s="32"/>
      <c r="X11" s="32"/>
    </row>
    <row r="12" spans="1:24" x14ac:dyDescent="0.2">
      <c r="A12" s="32"/>
      <c r="B12" s="33"/>
      <c r="C12" s="33"/>
      <c r="D12" s="33"/>
      <c r="E12" s="77"/>
      <c r="F12" s="33"/>
      <c r="G12" s="43">
        <f>'27 Team Schedule'!$I$7</f>
        <v>0.50069444444444444</v>
      </c>
      <c r="H12" s="33" t="str">
        <f>+'27 Team Schedule'!E29</f>
        <v>Winner 1</v>
      </c>
      <c r="I12" s="33"/>
      <c r="J12" s="32"/>
      <c r="K12" s="32"/>
      <c r="L12" s="32"/>
      <c r="M12" s="32"/>
      <c r="N12" s="44" t="str">
        <f>IF('27 Team Schedule'!$B$69=0,"TBD",'27 Team Schedule'!$B$69)</f>
        <v>TBD</v>
      </c>
      <c r="O12" s="32"/>
      <c r="P12" s="32"/>
      <c r="Q12" s="32"/>
      <c r="R12" s="32"/>
      <c r="S12" s="32"/>
      <c r="T12" s="32"/>
      <c r="U12" s="32"/>
      <c r="V12" s="32"/>
      <c r="W12" s="32"/>
      <c r="X12" s="32"/>
    </row>
    <row r="13" spans="1:24" x14ac:dyDescent="0.2">
      <c r="A13" s="32"/>
      <c r="B13" s="33"/>
      <c r="C13" s="33"/>
      <c r="D13" s="33"/>
      <c r="E13" s="63"/>
      <c r="F13" s="33"/>
      <c r="G13" s="45"/>
      <c r="H13" s="33"/>
      <c r="I13" s="33"/>
      <c r="J13" s="32"/>
      <c r="K13" s="32"/>
      <c r="L13" s="32"/>
      <c r="M13" s="32"/>
      <c r="N13" s="46">
        <f>+'27 Team Schedule'!A69</f>
        <v>48</v>
      </c>
      <c r="O13" s="47"/>
      <c r="P13" s="48"/>
      <c r="Q13" s="74" t="s">
        <v>136</v>
      </c>
      <c r="R13" s="44"/>
      <c r="S13" s="44"/>
      <c r="T13" s="44"/>
      <c r="U13" s="32"/>
      <c r="V13" s="32"/>
      <c r="W13" s="32"/>
      <c r="X13" s="32"/>
    </row>
    <row r="14" spans="1:24" x14ac:dyDescent="0.2">
      <c r="A14" s="32"/>
      <c r="B14" s="33"/>
      <c r="C14" s="33"/>
      <c r="D14" s="33"/>
      <c r="E14" s="63"/>
      <c r="F14" s="33"/>
      <c r="G14" s="49" t="str">
        <f>'27 Team Schedule'!$E$7</f>
        <v>Team 3</v>
      </c>
      <c r="H14" s="33"/>
      <c r="I14" s="33"/>
      <c r="J14" s="33"/>
      <c r="K14" s="32"/>
      <c r="L14" s="32"/>
      <c r="M14" s="32"/>
      <c r="N14" s="50" t="str">
        <f>+'27 Team Schedule'!H69</f>
        <v>Field 48</v>
      </c>
      <c r="O14" s="47"/>
      <c r="P14" s="51"/>
      <c r="Q14" s="44"/>
      <c r="R14" s="44"/>
      <c r="S14" s="49"/>
      <c r="T14" s="49"/>
      <c r="U14" s="32"/>
      <c r="V14" s="32"/>
      <c r="W14" s="32"/>
      <c r="X14" s="32"/>
    </row>
    <row r="15" spans="1:24" x14ac:dyDescent="0.2">
      <c r="A15" s="32"/>
      <c r="B15" s="33"/>
      <c r="C15" s="33"/>
      <c r="D15" s="33"/>
      <c r="E15" s="63"/>
      <c r="F15" s="33"/>
      <c r="G15" s="49"/>
      <c r="H15" s="33"/>
      <c r="I15" s="103" t="s">
        <v>202</v>
      </c>
      <c r="J15" s="103"/>
      <c r="K15" s="32"/>
      <c r="L15" s="32"/>
      <c r="M15" s="32"/>
      <c r="N15" s="52">
        <f>+'27 Team Schedule'!I69</f>
        <v>0.53333333333333333</v>
      </c>
      <c r="O15" s="53"/>
      <c r="P15" s="54"/>
      <c r="Q15" s="44"/>
      <c r="R15" s="44"/>
      <c r="S15" s="44"/>
      <c r="T15" s="44"/>
      <c r="U15" s="32"/>
      <c r="V15" s="32"/>
      <c r="W15" s="32"/>
      <c r="X15" s="32"/>
    </row>
    <row r="16" spans="1:24" x14ac:dyDescent="0.2">
      <c r="A16" s="32"/>
      <c r="B16" s="33"/>
      <c r="C16" s="33"/>
      <c r="D16" s="33"/>
      <c r="E16" s="63">
        <f>+'27 Team Schedule'!A39</f>
        <v>27</v>
      </c>
      <c r="F16" s="55"/>
      <c r="G16" s="49" t="str">
        <f>'27 Team Schedule'!$B$8</f>
        <v>Team 4</v>
      </c>
      <c r="H16" s="55"/>
      <c r="I16" s="33"/>
      <c r="J16" s="36"/>
      <c r="K16" s="32"/>
      <c r="L16" s="32"/>
      <c r="M16" s="32"/>
      <c r="N16" s="56"/>
      <c r="O16" s="47"/>
      <c r="P16" s="54"/>
      <c r="Q16" s="44"/>
      <c r="R16" s="44"/>
      <c r="S16" s="44"/>
      <c r="T16" s="44"/>
      <c r="U16" s="32"/>
      <c r="V16" s="32"/>
      <c r="W16" s="32"/>
      <c r="X16" s="32"/>
    </row>
    <row r="17" spans="1:24" x14ac:dyDescent="0.2">
      <c r="A17" s="32"/>
      <c r="B17" s="33"/>
      <c r="C17" s="33"/>
      <c r="D17" s="40" t="str">
        <f>+'27 Team Schedule'!B52</f>
        <v>Winner 27</v>
      </c>
      <c r="E17" s="63" t="str">
        <f>+'27 Team Schedule'!H39</f>
        <v>Field 27</v>
      </c>
      <c r="F17" s="33"/>
      <c r="G17" s="39">
        <v>2</v>
      </c>
      <c r="H17" s="33"/>
      <c r="I17" s="33"/>
      <c r="J17" s="37"/>
      <c r="K17" s="32"/>
      <c r="L17" s="32"/>
      <c r="M17" s="32"/>
      <c r="N17" s="44" t="str">
        <f>IF('27 Team Schedule'!$B$69=0,"TBD",'27 Team Schedule'!$B$69)</f>
        <v>TBD</v>
      </c>
      <c r="O17" s="47"/>
      <c r="P17" s="54"/>
      <c r="Q17" s="44"/>
      <c r="R17" s="44"/>
      <c r="S17" s="44"/>
      <c r="T17" s="44"/>
      <c r="U17" s="32"/>
      <c r="V17" s="32"/>
      <c r="W17" s="32"/>
      <c r="X17" s="32"/>
    </row>
    <row r="18" spans="1:24" x14ac:dyDescent="0.2">
      <c r="A18" s="32"/>
      <c r="B18" s="33"/>
      <c r="C18" s="33"/>
      <c r="D18" s="77"/>
      <c r="E18" s="65">
        <f>+'27 Team Schedule'!I39</f>
        <v>0.51875000000000004</v>
      </c>
      <c r="F18" s="40" t="str">
        <f>+'27 Team Schedule'!B23</f>
        <v>Loser 2</v>
      </c>
      <c r="G18" s="41" t="str">
        <f>'27 Team Schedule'!$H$8</f>
        <v>Field 2</v>
      </c>
      <c r="H18" s="57" t="str">
        <f>+'27 Team Schedule'!B30</f>
        <v>Winner 2</v>
      </c>
      <c r="I18" s="33"/>
      <c r="J18" s="37"/>
      <c r="K18" s="32"/>
      <c r="L18" s="32"/>
      <c r="M18" s="32"/>
      <c r="N18" s="32"/>
      <c r="O18" s="53"/>
      <c r="P18" s="54"/>
      <c r="Q18" s="102" t="str">
        <f>IF('27 Team Schedule'!$B$76=0,"R7 Bye",'27 Team Schedule'!$B$76)</f>
        <v>R7 Bye</v>
      </c>
      <c r="R18" s="102"/>
      <c r="S18" s="102"/>
      <c r="T18" s="44"/>
      <c r="U18" s="32"/>
      <c r="V18" s="32"/>
      <c r="W18" s="32"/>
      <c r="X18" s="32"/>
    </row>
    <row r="19" spans="1:24" x14ac:dyDescent="0.2">
      <c r="A19" s="32"/>
      <c r="B19" s="33"/>
      <c r="C19" s="33"/>
      <c r="D19" s="63"/>
      <c r="E19" s="63"/>
      <c r="F19" s="58"/>
      <c r="G19" s="43">
        <f>'27 Team Schedule'!$I$8</f>
        <v>0.50138888888888888</v>
      </c>
      <c r="H19" s="59"/>
      <c r="I19" s="33"/>
      <c r="J19" s="37"/>
      <c r="K19" s="32"/>
      <c r="L19" s="32"/>
      <c r="M19" s="32"/>
      <c r="N19" s="44" t="str">
        <f>IF('27 Team Schedule'!$B$69=0,"TBD",'27 Team Schedule'!$B$69)</f>
        <v>TBD</v>
      </c>
      <c r="O19" s="53"/>
      <c r="P19" s="48"/>
      <c r="Q19" s="60" t="s">
        <v>137</v>
      </c>
      <c r="R19" s="61"/>
      <c r="S19" s="62"/>
      <c r="T19" s="44"/>
      <c r="U19" s="32"/>
      <c r="V19" s="32"/>
      <c r="W19" s="32"/>
      <c r="X19" s="32"/>
    </row>
    <row r="20" spans="1:24" x14ac:dyDescent="0.2">
      <c r="A20" s="32"/>
      <c r="B20" s="33"/>
      <c r="C20" s="33"/>
      <c r="D20" s="63"/>
      <c r="E20" s="63"/>
      <c r="F20" s="63"/>
      <c r="G20" s="45"/>
      <c r="H20" s="37"/>
      <c r="I20" s="33"/>
      <c r="J20" s="37"/>
      <c r="K20" s="32"/>
      <c r="L20" s="32"/>
      <c r="M20" s="32"/>
      <c r="N20" s="46">
        <f>+'27 Team Schedule'!A70</f>
        <v>49</v>
      </c>
      <c r="O20" s="64"/>
      <c r="P20" s="48"/>
      <c r="Q20" s="49"/>
      <c r="R20" s="44"/>
      <c r="S20" s="50">
        <f>+'27 Team Schedule'!A76</f>
        <v>52</v>
      </c>
      <c r="T20" s="44" t="str">
        <f>IF('27 Team Schedule'!$B$77=0,"Winner 54",'27 Team Schedule'!$B$77)</f>
        <v>Winner 54</v>
      </c>
      <c r="U20" s="32"/>
      <c r="V20" s="32"/>
      <c r="W20" s="32"/>
      <c r="X20" s="32"/>
    </row>
    <row r="21" spans="1:24" x14ac:dyDescent="0.2">
      <c r="A21" s="32"/>
      <c r="B21" s="33"/>
      <c r="C21" s="33"/>
      <c r="D21" s="63"/>
      <c r="E21" s="63"/>
      <c r="F21" s="63">
        <f>+'27 Team Schedule'!A23</f>
        <v>14</v>
      </c>
      <c r="G21" s="49" t="str">
        <f>'27 Team Schedule'!$E$8</f>
        <v>Team 5</v>
      </c>
      <c r="H21" s="37">
        <f>+'27 Team Schedule'!A30</f>
        <v>21</v>
      </c>
      <c r="I21" s="33"/>
      <c r="J21" s="37"/>
      <c r="K21" s="32"/>
      <c r="L21" s="32"/>
      <c r="M21" s="32"/>
      <c r="N21" s="50" t="str">
        <f>+'27 Team Schedule'!H70</f>
        <v>Field 49</v>
      </c>
      <c r="O21" s="53"/>
      <c r="P21" s="48"/>
      <c r="Q21" s="44" t="str">
        <f>IF('27 Team Schedule'!$B$75=0,"TBD",'27 Team Schedule'!$B$75)</f>
        <v>TBD</v>
      </c>
      <c r="R21" s="44"/>
      <c r="S21" s="50" t="str">
        <f>'27 Team Schedule'!$H$76</f>
        <v>Field 52A</v>
      </c>
      <c r="T21" s="62"/>
      <c r="U21" s="32"/>
      <c r="V21" s="32"/>
      <c r="W21" s="32"/>
      <c r="X21" s="32"/>
    </row>
    <row r="22" spans="1:24" x14ac:dyDescent="0.2">
      <c r="A22" s="32"/>
      <c r="B22" s="33"/>
      <c r="C22" s="33"/>
      <c r="D22" s="63"/>
      <c r="E22" s="42"/>
      <c r="F22" s="63" t="str">
        <f>+'27 Team Schedule'!H23</f>
        <v>Field 14</v>
      </c>
      <c r="G22" s="49"/>
      <c r="H22" s="37" t="str">
        <f>+'27 Team Schedule'!H30</f>
        <v>Field 21</v>
      </c>
      <c r="I22" s="33"/>
      <c r="J22" s="37">
        <f>+'27 Team Schedule'!A57</f>
        <v>42</v>
      </c>
      <c r="K22" s="32"/>
      <c r="L22" s="32"/>
      <c r="M22" s="32"/>
      <c r="N22" s="52">
        <f>+'27 Team Schedule'!I70</f>
        <v>0.53402777777777777</v>
      </c>
      <c r="O22" s="47"/>
      <c r="P22" s="54"/>
      <c r="Q22" s="62"/>
      <c r="R22" s="44"/>
      <c r="S22" s="52">
        <f>'27 Team Schedule'!$I$76</f>
        <v>0.53611111111111109</v>
      </c>
      <c r="T22" s="50">
        <f>+'27 Team Schedule'!A77</f>
        <v>53</v>
      </c>
      <c r="U22" s="32"/>
      <c r="V22" s="32"/>
      <c r="W22" s="32"/>
      <c r="X22" s="32"/>
    </row>
    <row r="23" spans="1:24" x14ac:dyDescent="0.2">
      <c r="A23" s="32"/>
      <c r="B23" s="33"/>
      <c r="C23" s="33"/>
      <c r="D23" s="63"/>
      <c r="E23" s="33" t="str">
        <f>+'27 Team Schedule'!E39</f>
        <v>Winner 14</v>
      </c>
      <c r="F23" s="65">
        <f>+'27 Team Schedule'!I23</f>
        <v>0.50972222222222219</v>
      </c>
      <c r="G23" s="38" t="str">
        <f>'27 Team Schedule'!$B$9</f>
        <v>Team 6</v>
      </c>
      <c r="H23" s="76">
        <f>+'27 Team Schedule'!I30</f>
        <v>0.51458333333333328</v>
      </c>
      <c r="I23" s="32"/>
      <c r="J23" s="37" t="str">
        <f>+'27 Team Schedule'!H57</f>
        <v>Field 42</v>
      </c>
      <c r="K23" s="57" t="str">
        <f>+'27 Team Schedule'!B65</f>
        <v>Winner 42</v>
      </c>
      <c r="L23" s="32"/>
      <c r="M23" s="32"/>
      <c r="N23" s="56"/>
      <c r="O23" s="47"/>
      <c r="P23" s="48"/>
      <c r="Q23" s="50">
        <f>+'27 Team Schedule'!A75</f>
        <v>51</v>
      </c>
      <c r="R23" s="66"/>
      <c r="S23" s="67"/>
      <c r="T23" s="68" t="s">
        <v>138</v>
      </c>
      <c r="U23" s="69"/>
      <c r="V23" s="32"/>
      <c r="W23" s="32"/>
      <c r="X23" s="32"/>
    </row>
    <row r="24" spans="1:24" x14ac:dyDescent="0.2">
      <c r="A24" s="32"/>
      <c r="B24" s="33"/>
      <c r="C24" s="33"/>
      <c r="D24" s="63"/>
      <c r="E24" s="55"/>
      <c r="F24" s="63"/>
      <c r="G24" s="39">
        <v>3</v>
      </c>
      <c r="H24" s="37"/>
      <c r="I24" s="32"/>
      <c r="J24" s="76">
        <f>+'27 Team Schedule'!I57</f>
        <v>0.52916666666666667</v>
      </c>
      <c r="K24" s="59"/>
      <c r="L24" s="32"/>
      <c r="M24" s="32"/>
      <c r="N24" s="44" t="str">
        <f>IF('27 Team Schedule'!$B$69=0,"TBD",'27 Team Schedule'!$B$69)</f>
        <v>TBD</v>
      </c>
      <c r="O24" s="47"/>
      <c r="P24" s="48"/>
      <c r="Q24" s="50" t="str">
        <f>'27 Team Schedule'!$H$75</f>
        <v>Field 51A</v>
      </c>
      <c r="R24" s="44"/>
      <c r="S24" s="44" t="str">
        <f>IF('27 Team Schedule'!$E$76=0,"TBD",'27 Team Schedule'!$E$76)</f>
        <v>TBD</v>
      </c>
      <c r="T24" s="50" t="str">
        <f>'27 Team Schedule'!$H77</f>
        <v>Field 53A</v>
      </c>
      <c r="U24" s="33" t="s">
        <v>186</v>
      </c>
      <c r="V24" s="32"/>
      <c r="W24" s="32"/>
      <c r="X24" s="32"/>
    </row>
    <row r="25" spans="1:24" x14ac:dyDescent="0.2">
      <c r="A25" s="32"/>
      <c r="B25" s="33"/>
      <c r="C25" s="33"/>
      <c r="D25" s="63"/>
      <c r="E25" s="33"/>
      <c r="F25" s="42"/>
      <c r="G25" s="41" t="str">
        <f>'27 Team Schedule'!$H$9</f>
        <v>Field 3</v>
      </c>
      <c r="H25" s="42"/>
      <c r="I25" s="32"/>
      <c r="J25" s="37"/>
      <c r="K25" s="37"/>
      <c r="L25" s="32"/>
      <c r="M25" s="32"/>
      <c r="N25" s="44"/>
      <c r="O25" s="53"/>
      <c r="P25" s="48"/>
      <c r="Q25" s="52">
        <f>'27 Team Schedule'!$I$75</f>
        <v>0.53541666666666665</v>
      </c>
      <c r="R25" s="44"/>
      <c r="S25" s="44"/>
      <c r="T25" s="52">
        <f>'27 Team Schedule'!$I77</f>
        <v>0.53680555555555554</v>
      </c>
      <c r="U25" s="32"/>
      <c r="V25" s="32"/>
      <c r="W25" s="32"/>
      <c r="X25" s="32"/>
    </row>
    <row r="26" spans="1:24" x14ac:dyDescent="0.2">
      <c r="A26" s="32"/>
      <c r="B26" s="33"/>
      <c r="C26" s="33"/>
      <c r="D26" s="63"/>
      <c r="E26" s="33"/>
      <c r="F26" s="33" t="str">
        <f>+'27 Team Schedule'!E23</f>
        <v>Loser 3</v>
      </c>
      <c r="G26" s="43">
        <f>'27 Team Schedule'!$I$9</f>
        <v>0.50208333333333299</v>
      </c>
      <c r="H26" s="33" t="str">
        <f>+'27 Team Schedule'!E30</f>
        <v>Winner 3</v>
      </c>
      <c r="I26" s="32"/>
      <c r="J26" s="37"/>
      <c r="K26" s="80"/>
      <c r="L26" s="32"/>
      <c r="M26" s="32"/>
      <c r="N26" s="44" t="str">
        <f>IF('27 Team Schedule'!$B$71=0,"TBD",'27 Team Schedule'!$B$71)</f>
        <v>TBD</v>
      </c>
      <c r="O26" s="53"/>
      <c r="P26" s="48"/>
      <c r="Q26" s="56"/>
      <c r="R26" s="44"/>
      <c r="S26" s="44" t="s">
        <v>179</v>
      </c>
      <c r="T26" s="67"/>
      <c r="U26" s="32"/>
      <c r="V26" s="32"/>
      <c r="W26" s="32"/>
      <c r="X26" s="32"/>
    </row>
    <row r="27" spans="1:24" x14ac:dyDescent="0.2">
      <c r="A27" s="32"/>
      <c r="B27" s="33"/>
      <c r="C27" s="33"/>
      <c r="D27" s="63"/>
      <c r="E27" s="33"/>
      <c r="F27" s="33"/>
      <c r="G27" s="45"/>
      <c r="H27" s="33"/>
      <c r="I27" s="32"/>
      <c r="J27" s="37"/>
      <c r="K27" s="80"/>
      <c r="L27" s="32"/>
      <c r="M27" s="32"/>
      <c r="N27" s="46">
        <f>+'27 Team Schedule'!A71</f>
        <v>50</v>
      </c>
      <c r="O27" s="64"/>
      <c r="P27" s="48"/>
      <c r="Q27" s="44" t="s">
        <v>178</v>
      </c>
      <c r="R27" s="44"/>
      <c r="S27" s="70"/>
      <c r="T27" s="44" t="s">
        <v>180</v>
      </c>
      <c r="U27" s="32"/>
      <c r="V27" s="32"/>
      <c r="W27" s="32"/>
      <c r="X27" s="32"/>
    </row>
    <row r="28" spans="1:24" x14ac:dyDescent="0.2">
      <c r="A28" s="32"/>
      <c r="B28" s="33"/>
      <c r="C28" s="33"/>
      <c r="D28" s="63">
        <f>+'27 Team Schedule'!A52</f>
        <v>37</v>
      </c>
      <c r="E28" s="33"/>
      <c r="F28" s="33"/>
      <c r="G28" s="49" t="str">
        <f>'27 Team Schedule'!$E$9</f>
        <v>Team 7</v>
      </c>
      <c r="H28" s="33"/>
      <c r="I28" s="35" t="s">
        <v>202</v>
      </c>
      <c r="J28" s="37"/>
      <c r="K28" s="80"/>
      <c r="L28" s="32"/>
      <c r="M28" s="32"/>
      <c r="N28" s="50" t="str">
        <f>'27 Team Schedule'!$H$71</f>
        <v>Field 50</v>
      </c>
      <c r="O28" s="53"/>
      <c r="P28" s="48"/>
      <c r="Q28" s="44"/>
      <c r="R28" s="44"/>
      <c r="S28" s="44"/>
      <c r="T28" s="44"/>
      <c r="U28" s="32"/>
      <c r="V28" s="32"/>
      <c r="W28" s="32"/>
      <c r="X28" s="32"/>
    </row>
    <row r="29" spans="1:24" x14ac:dyDescent="0.2">
      <c r="A29" s="32"/>
      <c r="B29" s="33"/>
      <c r="C29" s="40" t="str">
        <f>+'27 Team Schedule'!B62</f>
        <v>Winner 37</v>
      </c>
      <c r="D29" s="63" t="str">
        <f>+'27 Team Schedule'!H52</f>
        <v>Field 37</v>
      </c>
      <c r="E29" s="33"/>
      <c r="F29" s="33"/>
      <c r="G29" s="49"/>
      <c r="H29" s="33"/>
      <c r="I29" s="36"/>
      <c r="J29" s="37"/>
      <c r="K29" s="37"/>
      <c r="L29" s="32"/>
      <c r="M29" s="32"/>
      <c r="N29" s="52">
        <f>'27 Team Schedule'!$I$71</f>
        <v>0.53472222222222221</v>
      </c>
      <c r="O29" s="47"/>
      <c r="P29" s="48"/>
      <c r="Q29" s="44"/>
      <c r="R29" s="44"/>
      <c r="S29" s="44"/>
      <c r="T29" s="44"/>
      <c r="U29" s="32"/>
      <c r="V29" s="32"/>
      <c r="W29" s="32"/>
      <c r="X29" s="32"/>
    </row>
    <row r="30" spans="1:24" x14ac:dyDescent="0.2">
      <c r="A30" s="32"/>
      <c r="B30" s="33"/>
      <c r="C30" s="91"/>
      <c r="D30" s="65">
        <f>+'27 Team Schedule'!I52</f>
        <v>0.52569444444444446</v>
      </c>
      <c r="E30" s="33"/>
      <c r="F30" s="55"/>
      <c r="G30" s="49" t="str">
        <f>'27 Team Schedule'!$B$10</f>
        <v>Team 8</v>
      </c>
      <c r="H30" s="55"/>
      <c r="I30" s="80"/>
      <c r="J30" s="37"/>
      <c r="K30" s="37"/>
      <c r="L30" s="32"/>
      <c r="M30" s="32"/>
      <c r="N30" s="56"/>
      <c r="O30" s="47"/>
      <c r="P30" s="48"/>
      <c r="Q30" s="71"/>
      <c r="R30" s="44"/>
      <c r="S30" s="44"/>
      <c r="T30" s="44"/>
      <c r="U30" s="32"/>
      <c r="V30" s="32"/>
      <c r="W30" s="32"/>
      <c r="X30" s="32"/>
    </row>
    <row r="31" spans="1:24" x14ac:dyDescent="0.2">
      <c r="A31" s="32"/>
      <c r="B31" s="33"/>
      <c r="C31" s="90"/>
      <c r="D31" s="63"/>
      <c r="E31" s="33"/>
      <c r="F31" s="33"/>
      <c r="G31" s="39">
        <v>4</v>
      </c>
      <c r="H31" s="33"/>
      <c r="I31" s="37">
        <f>+'27 Team Schedule'!A46</f>
        <v>34</v>
      </c>
      <c r="J31" s="37"/>
      <c r="K31" s="37"/>
      <c r="L31" s="32"/>
      <c r="M31" s="32"/>
      <c r="N31" s="44" t="str">
        <f>IF('27 Team Schedule'!$B$71=0,"TBD",'27 Team Schedule'!$B$71)</f>
        <v>TBD</v>
      </c>
      <c r="O31" s="47"/>
      <c r="P31" s="48"/>
      <c r="Q31" s="71"/>
      <c r="R31" s="44"/>
      <c r="S31" s="44"/>
      <c r="T31" s="44"/>
      <c r="U31" s="32"/>
      <c r="V31" s="32"/>
      <c r="W31" s="32"/>
      <c r="X31" s="32"/>
    </row>
    <row r="32" spans="1:24" x14ac:dyDescent="0.2">
      <c r="A32" s="32"/>
      <c r="B32" s="33"/>
      <c r="C32" s="63"/>
      <c r="D32" s="63"/>
      <c r="E32" s="33"/>
      <c r="F32" s="40" t="str">
        <f>+'27 Team Schedule'!B24</f>
        <v>Loser 4</v>
      </c>
      <c r="G32" s="41" t="str">
        <f>'27 Team Schedule'!$H$10</f>
        <v>Field 4</v>
      </c>
      <c r="H32" s="57" t="str">
        <f>+'27 Team Schedule'!B31</f>
        <v>Winner 4</v>
      </c>
      <c r="I32" s="37" t="str">
        <f>+'27 Team Schedule'!H46</f>
        <v>Field 34</v>
      </c>
      <c r="J32" s="42"/>
      <c r="K32" s="37"/>
      <c r="L32" s="32"/>
      <c r="M32" s="32"/>
      <c r="N32" s="44"/>
      <c r="O32" s="47"/>
      <c r="P32" s="51"/>
      <c r="Q32" s="74" t="s">
        <v>139</v>
      </c>
      <c r="R32" s="44"/>
      <c r="S32" s="44"/>
      <c r="T32" s="44"/>
      <c r="U32" s="32"/>
      <c r="V32" s="32"/>
      <c r="W32" s="32"/>
      <c r="X32" s="32"/>
    </row>
    <row r="33" spans="1:24" x14ac:dyDescent="0.2">
      <c r="A33" s="32"/>
      <c r="B33" s="33"/>
      <c r="C33" s="63"/>
      <c r="D33" s="63"/>
      <c r="E33" s="33"/>
      <c r="F33" s="58"/>
      <c r="G33" s="43">
        <f>'27 Team Schedule'!$I$10</f>
        <v>0.50277777777777799</v>
      </c>
      <c r="H33" s="36"/>
      <c r="I33" s="76">
        <f>+'27 Team Schedule'!I46</f>
        <v>0.52361111111111114</v>
      </c>
      <c r="J33" s="33" t="str">
        <f>+'27 Team Schedule'!E57</f>
        <v>Winner 34</v>
      </c>
      <c r="K33" s="37"/>
      <c r="L33" s="32"/>
      <c r="M33" s="32"/>
      <c r="N33" s="44"/>
      <c r="O33" s="47"/>
      <c r="P33" s="51"/>
      <c r="Q33" s="44"/>
      <c r="R33" s="44"/>
      <c r="S33" s="44"/>
      <c r="T33" s="44"/>
      <c r="U33" s="32"/>
      <c r="V33" s="32"/>
      <c r="W33" s="32"/>
      <c r="X33" s="32"/>
    </row>
    <row r="34" spans="1:24" x14ac:dyDescent="0.2">
      <c r="A34" s="32"/>
      <c r="B34" s="33"/>
      <c r="C34" s="63"/>
      <c r="D34" s="63"/>
      <c r="E34" s="33"/>
      <c r="F34" s="63"/>
      <c r="G34" s="45"/>
      <c r="H34" s="37"/>
      <c r="I34" s="37"/>
      <c r="J34" s="33"/>
      <c r="K34" s="37"/>
      <c r="L34" s="32"/>
      <c r="M34" s="32"/>
      <c r="N34" s="44"/>
      <c r="O34" s="47"/>
      <c r="P34" s="51"/>
      <c r="Q34" s="44" t="str">
        <f>IF('27 Team Schedule'!$B$75=0,"TBD",'27 Team Schedule'!$B$75)</f>
        <v>TBD</v>
      </c>
      <c r="R34" s="44"/>
      <c r="S34" s="44"/>
      <c r="T34" s="44"/>
      <c r="U34" s="32"/>
      <c r="V34" s="32"/>
      <c r="W34" s="32"/>
      <c r="X34" s="32"/>
    </row>
    <row r="35" spans="1:24" x14ac:dyDescent="0.2">
      <c r="A35" s="32"/>
      <c r="B35" s="33"/>
      <c r="C35" s="63"/>
      <c r="D35" s="63"/>
      <c r="E35" s="33"/>
      <c r="F35" s="63">
        <f>+'27 Team Schedule'!A24</f>
        <v>15</v>
      </c>
      <c r="G35" s="49" t="str">
        <f>'27 Team Schedule'!$E$10</f>
        <v>Team 9</v>
      </c>
      <c r="H35" s="37">
        <f>+'27 Team Schedule'!A31</f>
        <v>22</v>
      </c>
      <c r="I35" s="37"/>
      <c r="J35" s="33"/>
      <c r="K35" s="37"/>
      <c r="L35" s="32"/>
      <c r="M35" s="32"/>
      <c r="N35" s="44"/>
      <c r="O35" s="47"/>
      <c r="P35" s="48"/>
      <c r="Q35" s="62"/>
      <c r="R35" s="44"/>
      <c r="S35" s="44"/>
      <c r="T35" s="44"/>
      <c r="U35" s="32"/>
      <c r="V35" s="32"/>
      <c r="W35" s="32"/>
      <c r="X35" s="32"/>
    </row>
    <row r="36" spans="1:24" x14ac:dyDescent="0.2">
      <c r="A36" s="32"/>
      <c r="B36" s="33"/>
      <c r="C36" s="63"/>
      <c r="D36" s="63"/>
      <c r="E36" s="40" t="str">
        <f>+'27 Team Schedule'!B40</f>
        <v>Winner 15</v>
      </c>
      <c r="F36" s="63" t="str">
        <f>+'27 Team Schedule'!H24</f>
        <v>Field 15</v>
      </c>
      <c r="G36" s="49"/>
      <c r="H36" s="37" t="str">
        <f>+'27 Team Schedule'!H31</f>
        <v>Field 22</v>
      </c>
      <c r="I36" s="83"/>
      <c r="J36" s="33"/>
      <c r="K36" s="37"/>
      <c r="L36" s="32"/>
      <c r="M36" s="32"/>
      <c r="N36" s="44"/>
      <c r="O36" s="47"/>
      <c r="P36" s="48"/>
      <c r="Q36" s="50">
        <f>+'27 Team Schedule'!A79</f>
        <v>51</v>
      </c>
      <c r="R36" s="44"/>
      <c r="S36" s="49" t="str">
        <f>IF('27 Team Schedule'!$B$77=0,"Winner 53",'27 Team Schedule'!$B$77)</f>
        <v>Winner 53</v>
      </c>
      <c r="T36" s="44"/>
      <c r="U36" s="32"/>
      <c r="V36" s="32"/>
      <c r="W36" s="32"/>
      <c r="X36" s="32"/>
    </row>
    <row r="37" spans="1:24" x14ac:dyDescent="0.2">
      <c r="A37" s="32"/>
      <c r="B37" s="33"/>
      <c r="C37" s="63"/>
      <c r="D37" s="65"/>
      <c r="E37" s="77"/>
      <c r="F37" s="65">
        <f>+'27 Team Schedule'!I24</f>
        <v>0.51041666666666663</v>
      </c>
      <c r="G37" s="38" t="str">
        <f>'27 Team Schedule'!$B$11</f>
        <v>Team 10</v>
      </c>
      <c r="H37" s="76">
        <f>+'27 Team Schedule'!I31</f>
        <v>0.51527777777777772</v>
      </c>
      <c r="I37" s="33" t="str">
        <f>+'27 Team Schedule'!E46</f>
        <v>Winner 22</v>
      </c>
      <c r="J37" s="33"/>
      <c r="K37" s="37"/>
      <c r="L37" s="32"/>
      <c r="M37" s="32"/>
      <c r="N37" s="44"/>
      <c r="O37" s="47"/>
      <c r="P37" s="48"/>
      <c r="Q37" s="50" t="str">
        <f>+'27 Team Schedule'!H79</f>
        <v>Field 51B</v>
      </c>
      <c r="R37" s="61"/>
      <c r="S37" s="62"/>
      <c r="T37" s="44"/>
      <c r="U37" s="32"/>
      <c r="V37" s="32"/>
      <c r="W37" s="32"/>
      <c r="X37" s="32"/>
    </row>
    <row r="38" spans="1:24" x14ac:dyDescent="0.2">
      <c r="A38" s="32"/>
      <c r="B38" s="33"/>
      <c r="C38" s="90"/>
      <c r="D38" s="63"/>
      <c r="E38" s="63"/>
      <c r="F38" s="63"/>
      <c r="G38" s="39">
        <v>5</v>
      </c>
      <c r="H38" s="37"/>
      <c r="I38" s="33"/>
      <c r="J38" s="33"/>
      <c r="K38" s="37"/>
      <c r="L38" s="32"/>
      <c r="M38" s="32"/>
      <c r="N38" s="44"/>
      <c r="O38" s="47"/>
      <c r="P38" s="48"/>
      <c r="Q38" s="52">
        <f>+'27 Team Schedule'!I79</f>
        <v>0.53541666666666665</v>
      </c>
      <c r="R38" s="44"/>
      <c r="S38" s="72"/>
      <c r="T38" s="44"/>
      <c r="U38" s="32"/>
      <c r="V38" s="32"/>
      <c r="W38" s="32"/>
      <c r="X38" s="32"/>
    </row>
    <row r="39" spans="1:24" x14ac:dyDescent="0.2">
      <c r="A39" s="32"/>
      <c r="B39" s="33"/>
      <c r="C39" s="63"/>
      <c r="D39" s="63"/>
      <c r="E39" s="63"/>
      <c r="F39" s="42"/>
      <c r="G39" s="41" t="str">
        <f>'27 Team Schedule'!$H$11</f>
        <v>Field 5</v>
      </c>
      <c r="H39" s="42"/>
      <c r="I39" s="33"/>
      <c r="J39" s="33"/>
      <c r="K39" s="37"/>
      <c r="L39" s="32"/>
      <c r="M39" s="32"/>
      <c r="N39" s="44"/>
      <c r="O39" s="47"/>
      <c r="P39" s="48"/>
      <c r="Q39" s="67"/>
      <c r="R39" s="44"/>
      <c r="S39" s="72"/>
      <c r="T39" s="44"/>
      <c r="U39" s="32"/>
      <c r="V39" s="32"/>
      <c r="W39" s="32"/>
      <c r="X39" s="32"/>
    </row>
    <row r="40" spans="1:24" x14ac:dyDescent="0.2">
      <c r="A40" s="32"/>
      <c r="B40" s="33"/>
      <c r="C40" s="86"/>
      <c r="D40" s="63"/>
      <c r="E40" s="63"/>
      <c r="F40" s="33" t="str">
        <f>+'27 Team Schedule'!E24</f>
        <v>Loser 5</v>
      </c>
      <c r="G40" s="43">
        <f>'27 Team Schedule'!$I$11</f>
        <v>0.50347222222222199</v>
      </c>
      <c r="H40" s="33" t="str">
        <f>+'27 Team Schedule'!E31</f>
        <v>Winner 5</v>
      </c>
      <c r="I40" s="33"/>
      <c r="J40" s="33"/>
      <c r="K40" s="37"/>
      <c r="L40" s="32"/>
      <c r="M40" s="32"/>
      <c r="N40" s="44"/>
      <c r="O40" s="47"/>
      <c r="P40" s="48"/>
      <c r="Q40" s="44" t="str">
        <f>IF('27 Team Schedule'!$E$75=0,"TBD",'27 Team Schedule'!$E$75)</f>
        <v>TBD</v>
      </c>
      <c r="R40" s="44"/>
      <c r="S40" s="50">
        <f>+'27 Team Schedule'!A81</f>
        <v>53</v>
      </c>
      <c r="T40" s="44"/>
      <c r="U40" s="32"/>
      <c r="V40" s="32"/>
      <c r="W40" s="32"/>
      <c r="X40" s="32"/>
    </row>
    <row r="41" spans="1:24" x14ac:dyDescent="0.2">
      <c r="A41" s="32"/>
      <c r="B41" s="33"/>
      <c r="C41" s="63"/>
      <c r="D41" s="63"/>
      <c r="E41" s="63"/>
      <c r="F41" s="33"/>
      <c r="G41" s="45"/>
      <c r="H41" s="33"/>
      <c r="I41" s="33"/>
      <c r="J41" s="33"/>
      <c r="K41" s="37"/>
      <c r="L41" s="32"/>
      <c r="M41" s="32"/>
      <c r="N41" s="44"/>
      <c r="O41" s="47"/>
      <c r="P41" s="48"/>
      <c r="Q41" s="44"/>
      <c r="R41" s="44"/>
      <c r="S41" s="50" t="str">
        <f>+'27 Team Schedule'!H81</f>
        <v>Field 53B</v>
      </c>
      <c r="T41" s="69"/>
      <c r="U41" s="32"/>
      <c r="V41" s="32"/>
      <c r="W41" s="32"/>
      <c r="X41" s="32"/>
    </row>
    <row r="42" spans="1:24" x14ac:dyDescent="0.2">
      <c r="A42" s="32"/>
      <c r="B42" s="33"/>
      <c r="C42" s="63"/>
      <c r="D42" s="63"/>
      <c r="E42" s="63">
        <f>+'27 Team Schedule'!A40</f>
        <v>28</v>
      </c>
      <c r="F42" s="33"/>
      <c r="G42" s="49" t="str">
        <f>'27 Team Schedule'!$E$11</f>
        <v>Team 11</v>
      </c>
      <c r="H42" s="33"/>
      <c r="I42" s="33"/>
      <c r="J42" s="33"/>
      <c r="K42" s="37"/>
      <c r="L42" s="32"/>
      <c r="M42" s="32"/>
      <c r="N42" s="44"/>
      <c r="O42" s="47"/>
      <c r="P42" s="48"/>
      <c r="Q42" s="44" t="str">
        <f>IF('27 Team Schedule'!$B$76=0,"TBD",'27 Team Schedule'!$B$76)</f>
        <v>TBD</v>
      </c>
      <c r="R42" s="44"/>
      <c r="S42" s="52">
        <f>+'27 Team Schedule'!I81</f>
        <v>0.53680555555555554</v>
      </c>
      <c r="T42" s="49" t="s">
        <v>186</v>
      </c>
      <c r="U42" s="32"/>
      <c r="V42" s="32"/>
      <c r="W42" s="32"/>
      <c r="X42" s="32"/>
    </row>
    <row r="43" spans="1:24" x14ac:dyDescent="0.2">
      <c r="A43" s="32"/>
      <c r="B43" s="33"/>
      <c r="C43" s="63"/>
      <c r="D43" s="42"/>
      <c r="E43" s="63" t="str">
        <f>+'27 Team Schedule'!H40</f>
        <v>Field 28</v>
      </c>
      <c r="F43" s="33"/>
      <c r="G43" s="49"/>
      <c r="H43" s="33"/>
      <c r="I43" s="33"/>
      <c r="J43" s="33"/>
      <c r="K43" s="37"/>
      <c r="L43" s="32"/>
      <c r="M43" s="32"/>
      <c r="N43" s="44"/>
      <c r="O43" s="47"/>
      <c r="P43" s="48"/>
      <c r="Q43" s="62"/>
      <c r="R43" s="44"/>
      <c r="S43" s="72"/>
      <c r="T43" s="44"/>
      <c r="U43" s="32"/>
      <c r="V43" s="32"/>
      <c r="W43" s="32"/>
      <c r="X43" s="32"/>
    </row>
    <row r="44" spans="1:24" x14ac:dyDescent="0.2">
      <c r="A44" s="32"/>
      <c r="B44" s="33"/>
      <c r="C44" s="63"/>
      <c r="D44" s="33" t="str">
        <f>+'27 Team Schedule'!E52</f>
        <v>Winner 28</v>
      </c>
      <c r="E44" s="65">
        <f>+'27 Team Schedule'!I40</f>
        <v>0.51944444444444449</v>
      </c>
      <c r="F44" s="55"/>
      <c r="G44" s="49" t="str">
        <f>'27 Team Schedule'!$B$12</f>
        <v>Team 12</v>
      </c>
      <c r="H44" s="55"/>
      <c r="I44" s="33"/>
      <c r="J44" s="32"/>
      <c r="K44" s="37"/>
      <c r="L44" s="32"/>
      <c r="M44" s="32"/>
      <c r="N44" s="44"/>
      <c r="O44" s="47"/>
      <c r="P44" s="48"/>
      <c r="Q44" s="50">
        <f>+'27 Team Schedule'!A80</f>
        <v>52</v>
      </c>
      <c r="R44" s="44"/>
      <c r="S44" s="72"/>
      <c r="T44" s="44"/>
      <c r="U44" s="32"/>
      <c r="V44" s="32"/>
      <c r="W44" s="32"/>
      <c r="X44" s="32"/>
    </row>
    <row r="45" spans="1:24" x14ac:dyDescent="0.2">
      <c r="A45" s="32"/>
      <c r="B45" s="33"/>
      <c r="C45" s="63"/>
      <c r="D45" s="33"/>
      <c r="E45" s="63"/>
      <c r="F45" s="33"/>
      <c r="G45" s="39">
        <v>6</v>
      </c>
      <c r="H45" s="33"/>
      <c r="I45" s="33"/>
      <c r="J45" s="32"/>
      <c r="K45" s="37">
        <f>+'27 Team Schedule'!A65</f>
        <v>47</v>
      </c>
      <c r="L45" s="32"/>
      <c r="M45" s="32"/>
      <c r="N45" s="44"/>
      <c r="O45" s="47"/>
      <c r="P45" s="48"/>
      <c r="Q45" s="50" t="str">
        <f>'27 Team Schedule'!H80</f>
        <v>Field 52B</v>
      </c>
      <c r="R45" s="69"/>
      <c r="S45" s="67"/>
      <c r="T45" s="44"/>
      <c r="U45" s="32"/>
      <c r="V45" s="32"/>
      <c r="W45" s="32"/>
      <c r="X45" s="32"/>
    </row>
    <row r="46" spans="1:24" x14ac:dyDescent="0.2">
      <c r="A46" s="32"/>
      <c r="B46" s="33"/>
      <c r="C46" s="63"/>
      <c r="D46" s="33"/>
      <c r="E46" s="63"/>
      <c r="F46" s="40" t="str">
        <f>+'27 Team Schedule'!B25</f>
        <v>Loser 6</v>
      </c>
      <c r="G46" s="41" t="str">
        <f>'27 Team Schedule'!$H$12</f>
        <v>Field 6</v>
      </c>
      <c r="H46" s="57" t="str">
        <f>+'27 Team Schedule'!B32</f>
        <v>Winner 6</v>
      </c>
      <c r="I46" s="33"/>
      <c r="J46" s="32"/>
      <c r="K46" s="37" t="str">
        <f>+'27 Team Schedule'!H65</f>
        <v>Field 47</v>
      </c>
      <c r="L46" s="32"/>
      <c r="M46" s="32"/>
      <c r="N46" s="44"/>
      <c r="O46" s="47"/>
      <c r="P46" s="48"/>
      <c r="Q46" s="52">
        <f>+'27 Team Schedule'!I80</f>
        <v>0.53611111111111109</v>
      </c>
      <c r="R46" s="44"/>
      <c r="S46" s="49" t="str">
        <f>IF('27 Team Schedule'!$E$77=0,"Winner 54",'27 Team Schedule'!$E$77)</f>
        <v>Winner 54</v>
      </c>
      <c r="T46" s="44"/>
      <c r="U46" s="32"/>
      <c r="V46" s="32"/>
      <c r="W46" s="32"/>
      <c r="X46" s="32"/>
    </row>
    <row r="47" spans="1:24" x14ac:dyDescent="0.2">
      <c r="A47" s="32"/>
      <c r="B47" s="33"/>
      <c r="C47" s="63"/>
      <c r="D47" s="33"/>
      <c r="E47" s="63"/>
      <c r="F47" s="58"/>
      <c r="G47" s="43">
        <f>'27 Team Schedule'!$I$12</f>
        <v>0.50416666666666698</v>
      </c>
      <c r="H47" s="59"/>
      <c r="I47" s="33"/>
      <c r="J47" s="32"/>
      <c r="K47" s="76">
        <f>+'27 Team Schedule'!I65</f>
        <v>0.53263888888888888</v>
      </c>
      <c r="L47" s="32"/>
      <c r="M47" s="32"/>
      <c r="N47" s="44"/>
      <c r="O47" s="47"/>
      <c r="P47" s="48"/>
      <c r="Q47" s="67"/>
      <c r="R47" s="44"/>
      <c r="S47" s="44"/>
      <c r="T47" s="44"/>
      <c r="U47" s="32"/>
      <c r="V47" s="32"/>
      <c r="W47" s="32"/>
      <c r="X47" s="32"/>
    </row>
    <row r="48" spans="1:24" x14ac:dyDescent="0.2">
      <c r="A48" s="32"/>
      <c r="B48" s="33"/>
      <c r="C48" s="63"/>
      <c r="D48" s="33"/>
      <c r="E48" s="63"/>
      <c r="F48" s="63"/>
      <c r="G48" s="45"/>
      <c r="H48" s="37"/>
      <c r="I48" s="33"/>
      <c r="J48" s="32"/>
      <c r="K48" s="37"/>
      <c r="L48" s="32"/>
      <c r="M48" s="32"/>
      <c r="N48" s="44"/>
      <c r="O48" s="47"/>
      <c r="P48" s="48"/>
      <c r="Q48" s="44" t="str">
        <f>IF('27 Team Schedule'!$E$76=0,"TBD",'27 Team Schedule'!$E$76)</f>
        <v>TBD</v>
      </c>
      <c r="R48" s="44"/>
      <c r="S48" s="44"/>
      <c r="T48" s="44"/>
      <c r="U48" s="32"/>
      <c r="V48" s="32"/>
      <c r="W48" s="32"/>
      <c r="X48" s="32"/>
    </row>
    <row r="49" spans="1:24" x14ac:dyDescent="0.2">
      <c r="A49" s="32"/>
      <c r="B49" s="33"/>
      <c r="C49" s="63"/>
      <c r="D49" s="33"/>
      <c r="E49" s="63"/>
      <c r="F49" s="63">
        <f>+'27 Team Schedule'!A25</f>
        <v>16</v>
      </c>
      <c r="G49" s="49" t="str">
        <f>'27 Team Schedule'!$E$12</f>
        <v>Team 13</v>
      </c>
      <c r="H49" s="37">
        <f>+'27 Team Schedule'!A32</f>
        <v>23</v>
      </c>
      <c r="I49" s="33"/>
      <c r="J49" s="32"/>
      <c r="K49" s="37"/>
      <c r="L49" s="32"/>
      <c r="M49" s="32"/>
      <c r="N49" s="32"/>
      <c r="O49" s="32"/>
      <c r="P49" s="32"/>
      <c r="Q49" s="32"/>
      <c r="R49" s="32"/>
      <c r="S49" s="32"/>
      <c r="T49" s="32"/>
      <c r="U49" s="32"/>
      <c r="V49" s="32"/>
      <c r="W49" s="32"/>
      <c r="X49" s="32"/>
    </row>
    <row r="50" spans="1:24" x14ac:dyDescent="0.2">
      <c r="A50" s="32"/>
      <c r="B50" s="33"/>
      <c r="C50" s="63"/>
      <c r="D50" s="33"/>
      <c r="E50" s="42"/>
      <c r="F50" s="63" t="str">
        <f>+'27 Team Schedule'!H25</f>
        <v>Field 16</v>
      </c>
      <c r="G50" s="49"/>
      <c r="H50" s="37" t="str">
        <f>+'27 Team Schedule'!H32</f>
        <v>Field 23</v>
      </c>
      <c r="I50" s="57" t="str">
        <f>+'27 Team Schedule'!B47</f>
        <v>Winner 23</v>
      </c>
      <c r="J50" s="32"/>
      <c r="K50" s="37"/>
      <c r="L50" s="32"/>
      <c r="M50" s="32"/>
      <c r="N50" s="32"/>
      <c r="O50" s="32"/>
      <c r="P50" s="32"/>
      <c r="Q50" s="32"/>
      <c r="R50" s="32"/>
      <c r="S50" s="32"/>
      <c r="T50" s="32"/>
      <c r="U50" s="32"/>
      <c r="V50" s="32"/>
      <c r="W50" s="32"/>
      <c r="X50" s="32"/>
    </row>
    <row r="51" spans="1:24" x14ac:dyDescent="0.2">
      <c r="A51" s="32"/>
      <c r="B51" s="33"/>
      <c r="C51" s="63"/>
      <c r="D51" s="33"/>
      <c r="E51" s="55" t="str">
        <f>+'27 Team Schedule'!E40</f>
        <v>Winner 16</v>
      </c>
      <c r="F51" s="65">
        <f>+'27 Team Schedule'!I25</f>
        <v>0.51111111111111107</v>
      </c>
      <c r="G51" s="38" t="str">
        <f>'27 Team Schedule'!$B$13</f>
        <v>Team 14</v>
      </c>
      <c r="H51" s="76">
        <f>+'27 Team Schedule'!I32</f>
        <v>0.51597222222222228</v>
      </c>
      <c r="I51" s="59"/>
      <c r="J51" s="32"/>
      <c r="K51" s="37"/>
      <c r="L51" s="32"/>
      <c r="M51" s="32"/>
      <c r="N51" s="32"/>
      <c r="O51" s="32"/>
      <c r="P51" s="32"/>
      <c r="Q51" s="32"/>
      <c r="R51" s="32"/>
      <c r="S51" s="32"/>
      <c r="T51" s="32"/>
      <c r="U51" s="32"/>
      <c r="V51" s="32"/>
      <c r="W51" s="32"/>
      <c r="X51" s="32"/>
    </row>
    <row r="52" spans="1:24" x14ac:dyDescent="0.2">
      <c r="A52" s="32"/>
      <c r="B52" s="33"/>
      <c r="C52" s="63"/>
      <c r="D52" s="33"/>
      <c r="E52" s="33"/>
      <c r="F52" s="63"/>
      <c r="G52" s="39">
        <v>7</v>
      </c>
      <c r="H52" s="37"/>
      <c r="I52" s="80"/>
      <c r="J52" s="32"/>
      <c r="K52" s="37"/>
      <c r="L52" s="32"/>
      <c r="M52" s="32"/>
      <c r="N52" s="32"/>
      <c r="O52" s="32"/>
      <c r="P52" s="32"/>
      <c r="Q52" s="32"/>
      <c r="R52" s="32"/>
      <c r="S52" s="32"/>
      <c r="T52" s="32"/>
      <c r="U52" s="32"/>
      <c r="V52" s="32"/>
      <c r="W52" s="32"/>
      <c r="X52" s="32"/>
    </row>
    <row r="53" spans="1:24" x14ac:dyDescent="0.2">
      <c r="A53" s="32"/>
      <c r="B53" s="33"/>
      <c r="C53" s="63"/>
      <c r="D53" s="33"/>
      <c r="E53" s="33"/>
      <c r="F53" s="42"/>
      <c r="G53" s="41" t="str">
        <f>'27 Team Schedule'!$H$13</f>
        <v>Field 7</v>
      </c>
      <c r="H53" s="42"/>
      <c r="I53" s="80"/>
      <c r="J53" s="32"/>
      <c r="K53" s="37"/>
      <c r="L53" s="32"/>
      <c r="M53" s="32"/>
      <c r="N53" s="32"/>
      <c r="O53" s="32"/>
      <c r="P53" s="32"/>
      <c r="Q53" s="32"/>
      <c r="R53" s="32"/>
      <c r="S53" s="32"/>
      <c r="T53" s="32"/>
      <c r="U53" s="32"/>
      <c r="V53" s="32"/>
      <c r="W53" s="32"/>
      <c r="X53" s="32"/>
    </row>
    <row r="54" spans="1:24" x14ac:dyDescent="0.2">
      <c r="A54" s="32"/>
      <c r="B54" s="33"/>
      <c r="C54" s="63"/>
      <c r="D54" s="33"/>
      <c r="E54" s="33"/>
      <c r="F54" s="33" t="str">
        <f>+'27 Team Schedule'!E25</f>
        <v>Loser 7</v>
      </c>
      <c r="G54" s="43">
        <f>'27 Team Schedule'!$I$13</f>
        <v>0.50486111111111098</v>
      </c>
      <c r="H54" s="33" t="str">
        <f>+'27 Team Schedule'!E32</f>
        <v>Winner 7</v>
      </c>
      <c r="I54" s="80"/>
      <c r="J54" s="32"/>
      <c r="K54" s="37"/>
      <c r="L54" s="32"/>
      <c r="M54" s="32"/>
      <c r="N54" s="32"/>
      <c r="O54" s="32"/>
      <c r="P54" s="32"/>
      <c r="Q54" s="32"/>
      <c r="R54" s="32"/>
      <c r="S54" s="32"/>
      <c r="T54" s="32"/>
      <c r="U54" s="32"/>
      <c r="V54" s="32"/>
      <c r="W54" s="32"/>
      <c r="X54" s="32"/>
    </row>
    <row r="55" spans="1:24" x14ac:dyDescent="0.2">
      <c r="A55" s="32"/>
      <c r="B55" s="33"/>
      <c r="C55" s="63"/>
      <c r="D55" s="33"/>
      <c r="E55" s="33"/>
      <c r="F55" s="33"/>
      <c r="G55" s="45"/>
      <c r="H55" s="33"/>
      <c r="I55" s="80"/>
      <c r="J55" s="32"/>
      <c r="K55" s="37"/>
      <c r="L55" s="32"/>
      <c r="M55" s="32"/>
      <c r="N55" s="32"/>
      <c r="O55" s="32"/>
      <c r="P55" s="32"/>
      <c r="Q55" s="32"/>
      <c r="R55" s="32"/>
      <c r="S55" s="32"/>
      <c r="T55" s="32"/>
      <c r="U55" s="32"/>
      <c r="V55" s="32"/>
      <c r="W55" s="32"/>
      <c r="X55" s="32"/>
    </row>
    <row r="56" spans="1:24" x14ac:dyDescent="0.2">
      <c r="A56" s="32"/>
      <c r="B56" s="33"/>
      <c r="C56" s="63"/>
      <c r="D56" s="33"/>
      <c r="E56" s="33"/>
      <c r="F56" s="33"/>
      <c r="G56" s="49" t="str">
        <f>'27 Team Schedule'!$E$13</f>
        <v>Team 15</v>
      </c>
      <c r="H56" s="33"/>
      <c r="I56" s="37">
        <f>+'27 Team Schedule'!A47</f>
        <v>35</v>
      </c>
      <c r="J56" s="32"/>
      <c r="K56" s="37"/>
      <c r="L56" s="32"/>
      <c r="M56" s="32"/>
      <c r="N56" s="32"/>
      <c r="O56" s="32"/>
      <c r="P56" s="32"/>
      <c r="Q56" s="32"/>
      <c r="R56" s="32"/>
      <c r="S56" s="32"/>
      <c r="T56" s="32"/>
      <c r="U56" s="32"/>
      <c r="V56" s="32"/>
      <c r="W56" s="32"/>
      <c r="X56" s="32"/>
    </row>
    <row r="57" spans="1:24" x14ac:dyDescent="0.2">
      <c r="A57" s="32"/>
      <c r="B57" s="33"/>
      <c r="C57" s="63"/>
      <c r="D57" s="33"/>
      <c r="E57" s="33"/>
      <c r="F57" s="33"/>
      <c r="G57" s="49"/>
      <c r="H57" s="33"/>
      <c r="I57" s="37" t="str">
        <f>+'27 Team Schedule'!H47</f>
        <v>Field 35</v>
      </c>
      <c r="J57" s="32"/>
      <c r="K57" s="37"/>
      <c r="L57" s="32"/>
      <c r="M57" s="32"/>
      <c r="N57" s="32"/>
      <c r="O57" s="32"/>
      <c r="P57" s="32"/>
      <c r="Q57" s="32"/>
      <c r="R57" s="32"/>
      <c r="S57" s="32"/>
      <c r="T57" s="32"/>
      <c r="U57" s="32"/>
      <c r="V57" s="32"/>
      <c r="W57" s="32"/>
      <c r="X57" s="32"/>
    </row>
    <row r="58" spans="1:24" x14ac:dyDescent="0.2">
      <c r="A58" s="32"/>
      <c r="B58" s="33"/>
      <c r="C58" s="63"/>
      <c r="D58" s="33"/>
      <c r="E58" s="33"/>
      <c r="F58" s="55"/>
      <c r="G58" s="49" t="str">
        <f>'27 Team Schedule'!$B$14</f>
        <v>Team 16</v>
      </c>
      <c r="H58" s="55"/>
      <c r="I58" s="76">
        <f>+'27 Team Schedule'!I47</f>
        <v>0.52430555555555558</v>
      </c>
      <c r="J58" s="57" t="str">
        <f>+'27 Team Schedule'!B58</f>
        <v>Winner 35</v>
      </c>
      <c r="K58" s="37"/>
      <c r="L58" s="32"/>
      <c r="M58" s="32"/>
      <c r="N58" s="32"/>
      <c r="O58" s="32"/>
      <c r="P58" s="32"/>
      <c r="Q58" s="32"/>
      <c r="R58" s="32"/>
      <c r="S58" s="32"/>
      <c r="T58" s="32"/>
      <c r="U58" s="32"/>
      <c r="V58" s="32"/>
      <c r="W58" s="32"/>
      <c r="X58" s="32"/>
    </row>
    <row r="59" spans="1:24" x14ac:dyDescent="0.2">
      <c r="A59" s="32"/>
      <c r="B59" s="33"/>
      <c r="C59" s="63"/>
      <c r="D59" s="33"/>
      <c r="E59" s="33"/>
      <c r="F59" s="33"/>
      <c r="G59" s="39">
        <v>8</v>
      </c>
      <c r="H59" s="33"/>
      <c r="I59" s="80"/>
      <c r="J59" s="59"/>
      <c r="K59" s="76"/>
      <c r="L59" s="32"/>
      <c r="M59" s="32"/>
      <c r="N59" s="32"/>
      <c r="O59" s="32"/>
      <c r="P59" s="32"/>
      <c r="Q59" s="32"/>
      <c r="R59" s="32"/>
      <c r="S59" s="32"/>
      <c r="T59" s="32"/>
      <c r="U59" s="32"/>
      <c r="V59" s="32"/>
      <c r="W59" s="32"/>
      <c r="X59" s="32"/>
    </row>
    <row r="60" spans="1:24" x14ac:dyDescent="0.2">
      <c r="A60" s="32"/>
      <c r="B60" s="33"/>
      <c r="C60" s="63"/>
      <c r="D60" s="33"/>
      <c r="E60" s="33"/>
      <c r="F60" s="40" t="str">
        <f>+'27 Team Schedule'!B26</f>
        <v>Loser 8</v>
      </c>
      <c r="G60" s="41" t="str">
        <f>'27 Team Schedule'!$H$14</f>
        <v xml:space="preserve">Field 8 </v>
      </c>
      <c r="H60" s="57" t="str">
        <f>+'27 Team Schedule'!B33</f>
        <v>Winner 8</v>
      </c>
      <c r="I60" s="80"/>
      <c r="J60" s="80"/>
      <c r="K60" s="37"/>
      <c r="L60" s="32"/>
      <c r="M60" s="32"/>
      <c r="N60" s="32"/>
      <c r="O60" s="32"/>
      <c r="P60" s="32"/>
      <c r="Q60" s="32"/>
      <c r="R60" s="32"/>
      <c r="S60" s="32"/>
      <c r="T60" s="32"/>
      <c r="U60" s="32"/>
      <c r="V60" s="32"/>
      <c r="W60" s="32"/>
      <c r="X60" s="32"/>
    </row>
    <row r="61" spans="1:24" x14ac:dyDescent="0.2">
      <c r="A61" s="32"/>
      <c r="B61" s="33"/>
      <c r="C61" s="63"/>
      <c r="D61" s="33"/>
      <c r="E61" s="33"/>
      <c r="F61" s="58"/>
      <c r="G61" s="43">
        <f>'27 Team Schedule'!$I$14</f>
        <v>0.50555555555555598</v>
      </c>
      <c r="H61" s="59"/>
      <c r="I61" s="80"/>
      <c r="J61" s="80"/>
      <c r="K61" s="37"/>
      <c r="L61" s="32"/>
      <c r="M61" s="32"/>
      <c r="N61" s="32"/>
      <c r="O61" s="32"/>
      <c r="P61" s="32"/>
      <c r="Q61" s="32"/>
      <c r="R61" s="32"/>
      <c r="S61" s="32"/>
      <c r="T61" s="32"/>
      <c r="U61" s="32"/>
      <c r="V61" s="32"/>
      <c r="W61" s="32"/>
      <c r="X61" s="32"/>
    </row>
    <row r="62" spans="1:24" x14ac:dyDescent="0.2">
      <c r="A62" s="32"/>
      <c r="B62" s="33"/>
      <c r="C62" s="63"/>
      <c r="D62" s="33"/>
      <c r="E62" s="33"/>
      <c r="F62" s="63"/>
      <c r="G62" s="45"/>
      <c r="H62" s="37"/>
      <c r="I62" s="37"/>
      <c r="J62" s="80"/>
      <c r="K62" s="37"/>
      <c r="L62" s="32"/>
      <c r="M62" s="32"/>
      <c r="N62" s="32"/>
      <c r="O62" s="32"/>
      <c r="P62" s="32"/>
      <c r="Q62" s="32"/>
      <c r="R62" s="32"/>
      <c r="S62" s="32"/>
      <c r="T62" s="32"/>
      <c r="U62" s="32"/>
      <c r="V62" s="32"/>
      <c r="W62" s="32"/>
      <c r="X62" s="32"/>
    </row>
    <row r="63" spans="1:24" x14ac:dyDescent="0.2">
      <c r="A63" s="32"/>
      <c r="B63" s="33"/>
      <c r="C63" s="63"/>
      <c r="D63" s="33"/>
      <c r="E63" s="33"/>
      <c r="F63" s="63">
        <f>+'27 Team Schedule'!A26</f>
        <v>17</v>
      </c>
      <c r="G63" s="49" t="str">
        <f>'27 Team Schedule'!$E$14</f>
        <v>Team 17</v>
      </c>
      <c r="H63" s="37">
        <f>+'27 Team Schedule'!A33</f>
        <v>24</v>
      </c>
      <c r="I63" s="37"/>
      <c r="J63" s="80"/>
      <c r="K63" s="37"/>
      <c r="L63" s="32"/>
      <c r="M63" s="32"/>
      <c r="N63" s="32"/>
      <c r="O63" s="32"/>
      <c r="P63" s="32"/>
      <c r="Q63" s="32"/>
      <c r="R63" s="32"/>
      <c r="S63" s="32"/>
      <c r="T63" s="32"/>
      <c r="U63" s="32"/>
      <c r="V63" s="32"/>
      <c r="W63" s="32"/>
      <c r="X63" s="32"/>
    </row>
    <row r="64" spans="1:24" x14ac:dyDescent="0.2">
      <c r="A64" s="32"/>
      <c r="B64" s="33"/>
      <c r="C64" s="63"/>
      <c r="D64" s="33"/>
      <c r="E64" s="40" t="str">
        <f>+'27 Team Schedule'!B41</f>
        <v>Winner 17</v>
      </c>
      <c r="F64" s="63" t="str">
        <f>+'27 Team Schedule'!H26</f>
        <v>Field 17</v>
      </c>
      <c r="G64" s="49"/>
      <c r="H64" s="37" t="str">
        <f>+'27 Team Schedule'!H33</f>
        <v>Field 24</v>
      </c>
      <c r="I64" s="81"/>
      <c r="J64" s="80"/>
      <c r="K64" s="37"/>
      <c r="L64" s="32"/>
      <c r="M64" s="32"/>
      <c r="N64" s="32"/>
      <c r="O64" s="32"/>
      <c r="P64" s="32"/>
      <c r="Q64" s="32"/>
      <c r="R64" s="32"/>
      <c r="S64" s="32"/>
      <c r="T64" s="32"/>
      <c r="U64" s="32"/>
      <c r="V64" s="32"/>
      <c r="W64" s="32"/>
      <c r="X64" s="32"/>
    </row>
    <row r="65" spans="1:24" x14ac:dyDescent="0.2">
      <c r="A65" s="32"/>
      <c r="B65" s="33"/>
      <c r="C65" s="63"/>
      <c r="D65" s="33"/>
      <c r="E65" s="77"/>
      <c r="F65" s="65">
        <f>+'27 Team Schedule'!I26</f>
        <v>0.51180555555555551</v>
      </c>
      <c r="G65" s="38" t="str">
        <f>'27 Team Schedule'!$B$15</f>
        <v>Team 18</v>
      </c>
      <c r="H65" s="76">
        <f>+'27 Team Schedule'!I33</f>
        <v>0.51666666666666672</v>
      </c>
      <c r="I65" s="33" t="str">
        <f>+'27 Team Schedule'!E47</f>
        <v>Winner 24</v>
      </c>
      <c r="J65" s="80"/>
      <c r="K65" s="37"/>
      <c r="L65" s="32"/>
      <c r="M65" s="32"/>
      <c r="N65" s="32"/>
      <c r="O65" s="32"/>
      <c r="P65" s="32"/>
      <c r="Q65" s="32"/>
      <c r="R65" s="32"/>
      <c r="S65" s="32"/>
      <c r="T65" s="32"/>
      <c r="U65" s="32"/>
      <c r="V65" s="32"/>
      <c r="W65" s="32"/>
      <c r="X65" s="32"/>
    </row>
    <row r="66" spans="1:24" x14ac:dyDescent="0.2">
      <c r="A66" s="32"/>
      <c r="B66" s="33"/>
      <c r="C66" s="63"/>
      <c r="D66" s="33"/>
      <c r="E66" s="63"/>
      <c r="F66" s="63"/>
      <c r="G66" s="39">
        <v>9</v>
      </c>
      <c r="H66" s="37"/>
      <c r="I66" s="33"/>
      <c r="J66" s="80"/>
      <c r="K66" s="37"/>
      <c r="L66" s="32"/>
      <c r="M66" s="32"/>
      <c r="N66" s="32"/>
      <c r="O66" s="32"/>
      <c r="P66" s="32"/>
      <c r="Q66" s="32"/>
      <c r="R66" s="32"/>
      <c r="S66" s="32"/>
      <c r="T66" s="32"/>
      <c r="U66" s="32"/>
      <c r="V66" s="32"/>
      <c r="W66" s="32"/>
      <c r="X66" s="32"/>
    </row>
    <row r="67" spans="1:24" x14ac:dyDescent="0.2">
      <c r="A67" s="32"/>
      <c r="B67" s="33"/>
      <c r="C67" s="63"/>
      <c r="D67" s="33"/>
      <c r="E67" s="63"/>
      <c r="F67" s="42"/>
      <c r="G67" s="41" t="str">
        <f>'27 Team Schedule'!$H$15</f>
        <v>Field 9</v>
      </c>
      <c r="H67" s="42"/>
      <c r="I67" s="33"/>
      <c r="J67" s="80"/>
      <c r="K67" s="37"/>
      <c r="L67" s="32"/>
      <c r="M67" s="32"/>
      <c r="N67" s="32"/>
      <c r="O67" s="32"/>
      <c r="P67" s="32"/>
      <c r="Q67" s="32"/>
      <c r="R67" s="32"/>
      <c r="S67" s="32"/>
      <c r="T67" s="32"/>
      <c r="U67" s="32"/>
      <c r="V67" s="32"/>
      <c r="W67" s="32"/>
      <c r="X67" s="32"/>
    </row>
    <row r="68" spans="1:24" x14ac:dyDescent="0.2">
      <c r="A68" s="32"/>
      <c r="B68" s="33"/>
      <c r="C68" s="63"/>
      <c r="D68" s="33"/>
      <c r="E68" s="63"/>
      <c r="F68" s="33" t="str">
        <f>+'27 Team Schedule'!E26</f>
        <v>Loser 9</v>
      </c>
      <c r="G68" s="43">
        <f>'27 Team Schedule'!$I$15</f>
        <v>0.50624999999999998</v>
      </c>
      <c r="H68" s="33" t="str">
        <f>+'27 Team Schedule'!E33</f>
        <v>Winner 9</v>
      </c>
      <c r="I68" s="33"/>
      <c r="J68" s="80"/>
      <c r="K68" s="37"/>
      <c r="L68" s="32"/>
      <c r="M68" s="32"/>
      <c r="N68" s="32"/>
      <c r="O68" s="32"/>
      <c r="P68" s="32"/>
      <c r="Q68" s="32"/>
      <c r="R68" s="32"/>
      <c r="S68" s="32"/>
      <c r="T68" s="32"/>
      <c r="U68" s="32"/>
      <c r="V68" s="32"/>
      <c r="W68" s="32"/>
      <c r="X68" s="32"/>
    </row>
    <row r="69" spans="1:24" x14ac:dyDescent="0.2">
      <c r="A69" s="32"/>
      <c r="B69" s="33"/>
      <c r="C69" s="63"/>
      <c r="D69" s="33"/>
      <c r="E69" s="63"/>
      <c r="F69" s="33"/>
      <c r="G69" s="45"/>
      <c r="H69" s="33"/>
      <c r="I69" s="33"/>
      <c r="J69" s="80"/>
      <c r="K69" s="37"/>
      <c r="L69" s="32"/>
      <c r="M69" s="32"/>
      <c r="N69" s="32"/>
      <c r="O69" s="32"/>
      <c r="P69" s="32"/>
      <c r="Q69" s="32"/>
      <c r="R69" s="32"/>
      <c r="S69" s="32"/>
      <c r="T69" s="32"/>
      <c r="U69" s="32"/>
      <c r="V69" s="32"/>
      <c r="W69" s="32"/>
      <c r="X69" s="32"/>
    </row>
    <row r="70" spans="1:24" x14ac:dyDescent="0.2">
      <c r="A70" s="32"/>
      <c r="B70" s="33"/>
      <c r="C70" s="63"/>
      <c r="D70" s="33"/>
      <c r="E70" s="63">
        <f>+'27 Team Schedule'!A41</f>
        <v>29</v>
      </c>
      <c r="F70" s="33"/>
      <c r="G70" s="49" t="str">
        <f>'27 Team Schedule'!$E$15</f>
        <v>Team 19</v>
      </c>
      <c r="H70" s="33"/>
      <c r="I70" s="33"/>
      <c r="J70" s="80"/>
      <c r="K70" s="37"/>
      <c r="L70" s="32"/>
      <c r="M70" s="32"/>
      <c r="N70" s="32"/>
      <c r="O70" s="32"/>
      <c r="P70" s="32"/>
      <c r="Q70" s="32"/>
      <c r="R70" s="32"/>
      <c r="S70" s="32"/>
      <c r="T70" s="32"/>
      <c r="U70" s="32"/>
      <c r="V70" s="32"/>
      <c r="W70" s="32"/>
      <c r="X70" s="32"/>
    </row>
    <row r="71" spans="1:24" x14ac:dyDescent="0.2">
      <c r="A71" s="32"/>
      <c r="B71" s="33"/>
      <c r="C71" s="63"/>
      <c r="D71" s="40" t="str">
        <f>+'27 Team Schedule'!B53</f>
        <v>Winner 29</v>
      </c>
      <c r="E71" s="63" t="str">
        <f>+'27 Team Schedule'!H41</f>
        <v>Field 29</v>
      </c>
      <c r="F71" s="33"/>
      <c r="G71" s="49"/>
      <c r="H71" s="33"/>
      <c r="I71" s="33"/>
      <c r="J71" s="37">
        <f>+'27 Team Schedule'!A58</f>
        <v>43</v>
      </c>
      <c r="K71" s="37"/>
      <c r="L71" s="32"/>
      <c r="M71" s="32"/>
      <c r="N71" s="32"/>
      <c r="O71" s="32"/>
      <c r="P71" s="32"/>
      <c r="Q71" s="32"/>
      <c r="R71" s="32"/>
      <c r="S71" s="32"/>
      <c r="T71" s="32"/>
      <c r="U71" s="32"/>
      <c r="V71" s="32"/>
      <c r="W71" s="32"/>
      <c r="X71" s="32"/>
    </row>
    <row r="72" spans="1:24" x14ac:dyDescent="0.2">
      <c r="A72" s="32"/>
      <c r="B72" s="33"/>
      <c r="C72" s="63"/>
      <c r="D72" s="77"/>
      <c r="E72" s="65">
        <f>+'27 Team Schedule'!I41</f>
        <v>0.52013888888888893</v>
      </c>
      <c r="F72" s="55"/>
      <c r="G72" s="49" t="str">
        <f>'27 Team Schedule'!$B$16</f>
        <v>Team 20</v>
      </c>
      <c r="H72" s="55"/>
      <c r="I72" s="33"/>
      <c r="J72" s="37" t="str">
        <f>+'27 Team Schedule'!H58</f>
        <v>Field 43</v>
      </c>
      <c r="K72" s="42"/>
      <c r="L72" s="32"/>
      <c r="M72" s="32"/>
      <c r="N72" s="32"/>
      <c r="O72" s="32"/>
      <c r="P72" s="32"/>
      <c r="Q72" s="32"/>
      <c r="R72" s="32"/>
      <c r="S72" s="32"/>
      <c r="T72" s="32"/>
      <c r="U72" s="32"/>
      <c r="V72" s="32"/>
      <c r="W72" s="32"/>
      <c r="X72" s="32"/>
    </row>
    <row r="73" spans="1:24" x14ac:dyDescent="0.2">
      <c r="A73" s="32"/>
      <c r="B73" s="33"/>
      <c r="C73" s="63"/>
      <c r="D73" s="63"/>
      <c r="E73" s="63"/>
      <c r="F73" s="33"/>
      <c r="G73" s="39">
        <v>10</v>
      </c>
      <c r="H73" s="33"/>
      <c r="I73" s="33"/>
      <c r="J73" s="76">
        <f>+'27 Team Schedule'!I58</f>
        <v>0.52986111111111112</v>
      </c>
      <c r="K73" s="33" t="str">
        <f>+'27 Team Schedule'!E65</f>
        <v>Winner 43</v>
      </c>
      <c r="L73" s="32"/>
      <c r="M73" s="32"/>
      <c r="N73" s="32"/>
      <c r="O73" s="32"/>
      <c r="P73" s="32"/>
      <c r="Q73" s="32"/>
      <c r="R73" s="32"/>
      <c r="S73" s="32"/>
      <c r="T73" s="32"/>
      <c r="U73" s="32"/>
      <c r="V73" s="32"/>
      <c r="W73" s="32"/>
      <c r="X73" s="32"/>
    </row>
    <row r="74" spans="1:24" x14ac:dyDescent="0.2">
      <c r="A74" s="32"/>
      <c r="B74" s="33"/>
      <c r="C74" s="63"/>
      <c r="D74" s="63"/>
      <c r="E74" s="63"/>
      <c r="F74" s="40" t="str">
        <f>+'27 Team Schedule'!B27</f>
        <v>Loser 10</v>
      </c>
      <c r="G74" s="41" t="str">
        <f>'27 Team Schedule'!$H$16</f>
        <v>Field 10</v>
      </c>
      <c r="H74" s="57" t="str">
        <f>+'27 Team Schedule'!B34</f>
        <v>Winner 10</v>
      </c>
      <c r="I74" s="33"/>
      <c r="J74" s="37"/>
      <c r="K74" s="33"/>
      <c r="L74" s="32"/>
      <c r="M74" s="32"/>
      <c r="N74" s="32"/>
      <c r="O74" s="32"/>
      <c r="P74" s="32"/>
      <c r="Q74" s="32"/>
      <c r="R74" s="32"/>
      <c r="S74" s="32"/>
      <c r="T74" s="32"/>
      <c r="U74" s="32"/>
      <c r="V74" s="32"/>
      <c r="W74" s="32"/>
      <c r="X74" s="32"/>
    </row>
    <row r="75" spans="1:24" x14ac:dyDescent="0.2">
      <c r="A75" s="32"/>
      <c r="B75" s="33"/>
      <c r="C75" s="63"/>
      <c r="D75" s="63"/>
      <c r="E75" s="63"/>
      <c r="F75" s="58"/>
      <c r="G75" s="43">
        <f>'27 Team Schedule'!$I$16</f>
        <v>0.50694444444444398</v>
      </c>
      <c r="H75" s="59"/>
      <c r="I75" s="33"/>
      <c r="J75" s="37"/>
      <c r="K75" s="33"/>
      <c r="L75" s="32"/>
      <c r="M75" s="32"/>
      <c r="N75" s="32"/>
      <c r="O75" s="32"/>
      <c r="P75" s="32"/>
      <c r="Q75" s="32"/>
      <c r="R75" s="32"/>
      <c r="S75" s="32"/>
      <c r="T75" s="32"/>
      <c r="U75" s="32"/>
      <c r="V75" s="32"/>
      <c r="W75" s="32"/>
      <c r="X75" s="32"/>
    </row>
    <row r="76" spans="1:24" x14ac:dyDescent="0.2">
      <c r="A76" s="32"/>
      <c r="B76" s="33"/>
      <c r="C76" s="63"/>
      <c r="D76" s="63"/>
      <c r="E76" s="63"/>
      <c r="F76" s="63"/>
      <c r="G76" s="45"/>
      <c r="H76" s="37"/>
      <c r="I76" s="33"/>
      <c r="J76" s="37"/>
      <c r="K76" s="33"/>
      <c r="L76" s="32"/>
      <c r="M76" s="32"/>
      <c r="N76" s="32"/>
      <c r="O76" s="32"/>
      <c r="P76" s="32"/>
      <c r="Q76" s="32"/>
      <c r="R76" s="32"/>
      <c r="S76" s="32"/>
      <c r="T76" s="32"/>
      <c r="U76" s="32"/>
      <c r="V76" s="32"/>
      <c r="W76" s="32"/>
      <c r="X76" s="32"/>
    </row>
    <row r="77" spans="1:24" x14ac:dyDescent="0.2">
      <c r="A77" s="32"/>
      <c r="B77" s="33"/>
      <c r="C77" s="63">
        <f>+'27 Team Schedule'!A62</f>
        <v>44</v>
      </c>
      <c r="D77" s="63"/>
      <c r="E77" s="63"/>
      <c r="F77" s="63">
        <f>+'27 Team Schedule'!A27</f>
        <v>18</v>
      </c>
      <c r="G77" s="49" t="str">
        <f>'27 Team Schedule'!$E$16</f>
        <v>Team 21</v>
      </c>
      <c r="H77" s="37">
        <f>+'27 Team Schedule'!A34</f>
        <v>25</v>
      </c>
      <c r="I77" s="33"/>
      <c r="J77" s="76"/>
      <c r="K77" s="33"/>
      <c r="L77" s="32"/>
      <c r="M77" s="32"/>
      <c r="N77" s="32"/>
      <c r="O77" s="32"/>
      <c r="P77" s="32"/>
      <c r="Q77" s="32"/>
      <c r="R77" s="32"/>
      <c r="S77" s="32"/>
      <c r="T77" s="32"/>
      <c r="U77" s="32"/>
      <c r="V77" s="32"/>
      <c r="W77" s="32"/>
      <c r="X77" s="32"/>
    </row>
    <row r="78" spans="1:24" x14ac:dyDescent="0.2">
      <c r="A78" s="32"/>
      <c r="B78" s="33"/>
      <c r="C78" s="63" t="str">
        <f>+'27 Team Schedule'!H62</f>
        <v>Field 44</v>
      </c>
      <c r="D78" s="63"/>
      <c r="E78" s="42"/>
      <c r="F78" s="63" t="str">
        <f>+'27 Team Schedule'!H27</f>
        <v>Field 18</v>
      </c>
      <c r="G78" s="49"/>
      <c r="H78" s="37" t="str">
        <f>+'27 Team Schedule'!H34</f>
        <v>Field 25</v>
      </c>
      <c r="I78" s="57" t="str">
        <f>+'27 Team Schedule'!B48</f>
        <v>Winner 25</v>
      </c>
      <c r="J78" s="37"/>
      <c r="K78" s="33"/>
      <c r="L78" s="32"/>
      <c r="M78" s="32"/>
      <c r="N78" s="32"/>
      <c r="O78" s="32"/>
      <c r="P78" s="32"/>
      <c r="Q78" s="32"/>
      <c r="R78" s="32"/>
      <c r="S78" s="32"/>
      <c r="T78" s="32"/>
      <c r="U78" s="32"/>
      <c r="V78" s="32"/>
      <c r="W78" s="32"/>
      <c r="X78" s="32"/>
    </row>
    <row r="79" spans="1:24" x14ac:dyDescent="0.2">
      <c r="A79" s="32"/>
      <c r="B79" s="40" t="s">
        <v>169</v>
      </c>
      <c r="C79" s="65">
        <f>+'27 Team Schedule'!I62</f>
        <v>0.53055555555555556</v>
      </c>
      <c r="D79" s="63"/>
      <c r="E79" s="33" t="str">
        <f>+'27 Team Schedule'!E41</f>
        <v>Winner 18</v>
      </c>
      <c r="F79" s="65">
        <f>+'27 Team Schedule'!I27</f>
        <v>0.51249999999999996</v>
      </c>
      <c r="G79" s="38" t="str">
        <f>'27 Team Schedule'!$B$17</f>
        <v>Team 22</v>
      </c>
      <c r="H79" s="76">
        <f>+'27 Team Schedule'!I34</f>
        <v>0.51736111111111116</v>
      </c>
      <c r="I79" s="59"/>
      <c r="J79" s="37"/>
      <c r="K79" s="33"/>
      <c r="L79" s="32"/>
      <c r="M79" s="32"/>
      <c r="N79" s="32"/>
      <c r="O79" s="32"/>
      <c r="P79" s="32"/>
      <c r="Q79" s="32"/>
      <c r="R79" s="32"/>
      <c r="S79" s="32"/>
      <c r="T79" s="32"/>
      <c r="U79" s="32"/>
      <c r="V79" s="32"/>
      <c r="W79" s="32"/>
      <c r="X79" s="32"/>
    </row>
    <row r="80" spans="1:24" x14ac:dyDescent="0.2">
      <c r="A80" s="32"/>
      <c r="B80" s="33"/>
      <c r="C80" s="63"/>
      <c r="D80" s="63"/>
      <c r="E80" s="55"/>
      <c r="F80" s="63"/>
      <c r="G80" s="39">
        <v>11</v>
      </c>
      <c r="H80" s="37"/>
      <c r="I80" s="80"/>
      <c r="J80" s="37"/>
      <c r="K80" s="33"/>
      <c r="L80" s="32"/>
      <c r="M80" s="32"/>
      <c r="N80" s="32"/>
      <c r="O80" s="32"/>
      <c r="P80" s="32"/>
      <c r="Q80" s="32"/>
      <c r="R80" s="32"/>
      <c r="S80" s="32"/>
      <c r="T80" s="32"/>
      <c r="U80" s="32"/>
      <c r="V80" s="32"/>
      <c r="W80" s="32"/>
      <c r="X80" s="32"/>
    </row>
    <row r="81" spans="1:24" x14ac:dyDescent="0.2">
      <c r="A81" s="32"/>
      <c r="B81" s="33"/>
      <c r="C81" s="63"/>
      <c r="D81" s="63"/>
      <c r="E81" s="33"/>
      <c r="F81" s="42"/>
      <c r="G81" s="41" t="str">
        <f>'27 Team Schedule'!$H$17</f>
        <v>Field 11</v>
      </c>
      <c r="H81" s="42"/>
      <c r="I81" s="80"/>
      <c r="J81" s="37"/>
      <c r="K81" s="33"/>
      <c r="L81" s="32"/>
      <c r="M81" s="32"/>
      <c r="N81" s="32"/>
      <c r="O81" s="32"/>
      <c r="P81" s="32"/>
      <c r="Q81" s="32"/>
      <c r="R81" s="32"/>
      <c r="S81" s="32"/>
      <c r="T81" s="32"/>
      <c r="U81" s="32"/>
      <c r="V81" s="32"/>
      <c r="W81" s="32"/>
      <c r="X81" s="32"/>
    </row>
    <row r="82" spans="1:24" x14ac:dyDescent="0.2">
      <c r="A82" s="32"/>
      <c r="B82" s="33"/>
      <c r="C82" s="63"/>
      <c r="D82" s="63"/>
      <c r="E82" s="33"/>
      <c r="F82" s="33" t="str">
        <f>+'27 Team Schedule'!E27</f>
        <v>Loser 11</v>
      </c>
      <c r="G82" s="43">
        <f>'27 Team Schedule'!$I$17</f>
        <v>0.50763888888888897</v>
      </c>
      <c r="H82" s="33" t="str">
        <f>+'27 Team Schedule'!E34</f>
        <v>Winner 11</v>
      </c>
      <c r="I82" s="80"/>
      <c r="J82" s="37"/>
      <c r="K82" s="33"/>
      <c r="L82" s="32"/>
      <c r="M82" s="32"/>
      <c r="N82" s="32"/>
      <c r="O82" s="32"/>
      <c r="P82" s="32"/>
      <c r="Q82" s="32"/>
      <c r="R82" s="32"/>
      <c r="S82" s="32"/>
      <c r="T82" s="32"/>
      <c r="U82" s="32"/>
      <c r="V82" s="32"/>
      <c r="W82" s="32"/>
      <c r="X82" s="32"/>
    </row>
    <row r="83" spans="1:24" x14ac:dyDescent="0.2">
      <c r="A83" s="32"/>
      <c r="B83" s="33"/>
      <c r="C83" s="63"/>
      <c r="D83" s="63"/>
      <c r="E83" s="33"/>
      <c r="F83" s="33"/>
      <c r="G83" s="45"/>
      <c r="H83" s="33"/>
      <c r="I83" s="80"/>
      <c r="J83" s="37"/>
      <c r="K83" s="33"/>
      <c r="L83" s="32"/>
      <c r="M83" s="32"/>
      <c r="N83" s="32"/>
      <c r="O83" s="32"/>
      <c r="P83" s="32"/>
      <c r="Q83" s="32"/>
      <c r="R83" s="32"/>
      <c r="S83" s="32"/>
      <c r="T83" s="32"/>
      <c r="U83" s="32"/>
      <c r="V83" s="32"/>
      <c r="W83" s="32"/>
      <c r="X83" s="32"/>
    </row>
    <row r="84" spans="1:24" x14ac:dyDescent="0.2">
      <c r="A84" s="32"/>
      <c r="B84" s="33"/>
      <c r="C84" s="63"/>
      <c r="D84" s="63">
        <f>+'27 Team Schedule'!A53</f>
        <v>38</v>
      </c>
      <c r="E84" s="33"/>
      <c r="F84" s="33"/>
      <c r="G84" s="49" t="str">
        <f>'27 Team Schedule'!$E$17</f>
        <v>Team 23</v>
      </c>
      <c r="H84" s="33"/>
      <c r="I84" s="37">
        <f>+'27 Team Schedule'!A48</f>
        <v>36</v>
      </c>
      <c r="J84" s="37"/>
      <c r="K84" s="32"/>
      <c r="L84" s="32"/>
      <c r="M84" s="32"/>
      <c r="N84" s="32"/>
      <c r="O84" s="32"/>
      <c r="P84" s="32"/>
      <c r="Q84" s="32"/>
      <c r="R84" s="32"/>
      <c r="S84" s="32"/>
      <c r="T84" s="32"/>
      <c r="U84" s="32"/>
      <c r="V84" s="32"/>
      <c r="W84" s="32"/>
      <c r="X84" s="32"/>
    </row>
    <row r="85" spans="1:24" x14ac:dyDescent="0.2">
      <c r="A85" s="32"/>
      <c r="B85" s="33" t="s">
        <v>163</v>
      </c>
      <c r="C85" s="90"/>
      <c r="D85" s="63" t="str">
        <f>+'27 Team Schedule'!H53</f>
        <v>Field 38</v>
      </c>
      <c r="E85" s="33"/>
      <c r="F85" s="33"/>
      <c r="G85" s="49"/>
      <c r="H85" s="33"/>
      <c r="I85" s="37" t="str">
        <f>+'27 Team Schedule'!H48</f>
        <v>Field 36</v>
      </c>
      <c r="J85" s="42"/>
      <c r="K85" s="32"/>
      <c r="L85" s="32"/>
      <c r="M85" s="32"/>
      <c r="N85" s="32"/>
      <c r="O85" s="32"/>
      <c r="P85" s="32"/>
      <c r="Q85" s="32"/>
      <c r="R85" s="32"/>
      <c r="S85" s="32"/>
      <c r="T85" s="32"/>
      <c r="U85" s="32"/>
      <c r="V85" s="32"/>
      <c r="W85" s="32"/>
      <c r="X85" s="32"/>
    </row>
    <row r="86" spans="1:24" x14ac:dyDescent="0.2">
      <c r="A86" s="32"/>
      <c r="B86" s="89"/>
      <c r="C86" s="92"/>
      <c r="D86" s="65">
        <f>+'27 Team Schedule'!I53</f>
        <v>0.52638888888888891</v>
      </c>
      <c r="E86" s="33"/>
      <c r="F86" s="33"/>
      <c r="G86" s="49" t="str">
        <f>'27 Team Schedule'!$B$18</f>
        <v>Team 24</v>
      </c>
      <c r="H86" s="55"/>
      <c r="I86" s="76">
        <f>+'27 Team Schedule'!I48</f>
        <v>0.52500000000000002</v>
      </c>
      <c r="J86" s="33" t="str">
        <f>+'27 Team Schedule'!E58</f>
        <v>Winner 36</v>
      </c>
      <c r="K86" s="32"/>
      <c r="L86" s="32"/>
      <c r="M86" s="32"/>
      <c r="N86" s="32"/>
      <c r="O86" s="32"/>
      <c r="P86" s="32"/>
      <c r="Q86" s="32"/>
      <c r="R86" s="32"/>
      <c r="S86" s="32"/>
      <c r="T86" s="32"/>
      <c r="U86" s="32"/>
      <c r="V86" s="32"/>
      <c r="W86" s="32"/>
      <c r="X86" s="32"/>
    </row>
    <row r="87" spans="1:24" x14ac:dyDescent="0.2">
      <c r="A87" s="32"/>
      <c r="B87" s="33"/>
      <c r="C87" s="63"/>
      <c r="D87" s="63"/>
      <c r="E87" s="33"/>
      <c r="F87" s="33"/>
      <c r="G87" s="39">
        <v>12</v>
      </c>
      <c r="H87" s="33"/>
      <c r="I87" s="80"/>
      <c r="J87" s="33"/>
      <c r="K87" s="32"/>
      <c r="L87" s="32"/>
      <c r="M87" s="32"/>
      <c r="N87" s="32"/>
      <c r="O87" s="32"/>
      <c r="P87" s="32"/>
      <c r="Q87" s="32"/>
      <c r="R87" s="32"/>
      <c r="S87" s="32"/>
      <c r="T87" s="32"/>
      <c r="U87" s="32"/>
      <c r="V87" s="32"/>
      <c r="W87" s="32"/>
      <c r="X87" s="32"/>
    </row>
    <row r="88" spans="1:24" x14ac:dyDescent="0.2">
      <c r="A88" s="32"/>
      <c r="B88" s="33"/>
      <c r="C88" s="63"/>
      <c r="D88" s="63"/>
      <c r="E88" s="33"/>
      <c r="F88" s="40" t="str">
        <f>+'27 Team Schedule'!B28</f>
        <v>Loser 12</v>
      </c>
      <c r="G88" s="41" t="str">
        <f>'27 Team Schedule'!$H$18</f>
        <v>Field 12</v>
      </c>
      <c r="H88" s="57" t="str">
        <f>+'27 Team Schedule'!B35</f>
        <v>Winner 12</v>
      </c>
      <c r="I88" s="80"/>
      <c r="J88" s="33"/>
      <c r="K88" s="32"/>
      <c r="L88" s="32"/>
      <c r="M88" s="32"/>
      <c r="N88" s="32"/>
      <c r="O88" s="32"/>
      <c r="P88" s="32"/>
      <c r="Q88" s="32"/>
      <c r="R88" s="32"/>
      <c r="S88" s="32"/>
      <c r="T88" s="32"/>
      <c r="U88" s="32"/>
      <c r="V88" s="32"/>
      <c r="W88" s="32"/>
      <c r="X88" s="32"/>
    </row>
    <row r="89" spans="1:24" x14ac:dyDescent="0.2">
      <c r="A89" s="32"/>
      <c r="B89" s="33"/>
      <c r="C89" s="63"/>
      <c r="D89" s="63"/>
      <c r="E89" s="33"/>
      <c r="F89" s="58"/>
      <c r="G89" s="43">
        <f>'27 Team Schedule'!$I$18</f>
        <v>0.50833333333333297</v>
      </c>
      <c r="H89" s="59"/>
      <c r="I89" s="37"/>
      <c r="J89" s="33"/>
      <c r="K89" s="32"/>
      <c r="L89" s="32"/>
      <c r="M89" s="32"/>
      <c r="N89" s="32"/>
      <c r="O89" s="32"/>
      <c r="P89" s="32"/>
      <c r="Q89" s="32"/>
      <c r="R89" s="32"/>
      <c r="S89" s="32"/>
      <c r="T89" s="32"/>
      <c r="U89" s="32"/>
      <c r="V89" s="32"/>
      <c r="W89" s="32"/>
      <c r="X89" s="32"/>
    </row>
    <row r="90" spans="1:24" x14ac:dyDescent="0.2">
      <c r="A90" s="32"/>
      <c r="B90" s="33"/>
      <c r="C90" s="63"/>
      <c r="D90" s="63"/>
      <c r="E90" s="33"/>
      <c r="F90" s="63"/>
      <c r="G90" s="45"/>
      <c r="H90" s="37"/>
      <c r="I90" s="37"/>
      <c r="J90" s="33"/>
      <c r="K90" s="32"/>
      <c r="L90" s="32"/>
      <c r="M90" s="32"/>
      <c r="N90" s="32"/>
      <c r="O90" s="32"/>
      <c r="P90" s="32"/>
      <c r="Q90" s="32"/>
      <c r="R90" s="32"/>
      <c r="S90" s="32"/>
      <c r="T90" s="32"/>
      <c r="U90" s="32"/>
      <c r="V90" s="32"/>
      <c r="W90" s="32"/>
      <c r="X90" s="32"/>
    </row>
    <row r="91" spans="1:24" x14ac:dyDescent="0.2">
      <c r="A91" s="32"/>
      <c r="B91" s="33"/>
      <c r="C91" s="63"/>
      <c r="D91" s="65"/>
      <c r="E91" s="33"/>
      <c r="F91" s="63">
        <f>+'27 Team Schedule'!A28</f>
        <v>19</v>
      </c>
      <c r="G91" s="49" t="str">
        <f>'27 Team Schedule'!$E$18</f>
        <v>Team 25</v>
      </c>
      <c r="H91" s="37">
        <f>+'27 Team Schedule'!A35</f>
        <v>26</v>
      </c>
      <c r="I91" s="76"/>
      <c r="J91" s="33"/>
      <c r="K91" s="32"/>
      <c r="L91" s="32"/>
      <c r="M91" s="32"/>
      <c r="N91" s="32"/>
      <c r="O91" s="32"/>
      <c r="P91" s="32"/>
      <c r="Q91" s="32"/>
      <c r="R91" s="32"/>
      <c r="S91" s="32"/>
      <c r="T91" s="32"/>
      <c r="U91" s="32"/>
      <c r="V91" s="32"/>
      <c r="W91" s="32"/>
      <c r="X91" s="32"/>
    </row>
    <row r="92" spans="1:24" x14ac:dyDescent="0.2">
      <c r="A92" s="32"/>
      <c r="B92" s="33"/>
      <c r="C92" s="63"/>
      <c r="D92" s="63"/>
      <c r="E92" s="40" t="str">
        <f>+'27 Team Schedule'!B42</f>
        <v>Winner 19</v>
      </c>
      <c r="F92" s="63" t="str">
        <f>+'27 Team Schedule'!H28</f>
        <v>Field 19</v>
      </c>
      <c r="G92" s="49"/>
      <c r="H92" s="37" t="str">
        <f>+'27 Team Schedule'!H35</f>
        <v>Field 26</v>
      </c>
      <c r="I92" s="42"/>
      <c r="J92" s="33"/>
      <c r="K92" s="32"/>
      <c r="L92" s="32"/>
      <c r="M92" s="32"/>
      <c r="N92" s="32"/>
      <c r="O92" s="32"/>
      <c r="P92" s="32"/>
      <c r="Q92" s="32"/>
      <c r="R92" s="32"/>
      <c r="S92" s="32"/>
      <c r="T92" s="32"/>
      <c r="U92" s="32"/>
      <c r="V92" s="32"/>
      <c r="W92" s="32"/>
      <c r="X92" s="32"/>
    </row>
    <row r="93" spans="1:24" x14ac:dyDescent="0.2">
      <c r="A93" s="32"/>
      <c r="B93" s="33"/>
      <c r="C93" s="63"/>
      <c r="D93" s="63"/>
      <c r="E93" s="77"/>
      <c r="F93" s="65">
        <f>+'27 Team Schedule'!I28</f>
        <v>0.5131944444444444</v>
      </c>
      <c r="G93" s="38" t="str">
        <f>'27 Team Schedule'!$B$19</f>
        <v>Team 26</v>
      </c>
      <c r="H93" s="76">
        <f>+'27 Team Schedule'!I35</f>
        <v>0.5180555555555556</v>
      </c>
      <c r="I93" s="33" t="str">
        <f>+'27 Team Schedule'!E48</f>
        <v>Winner 26</v>
      </c>
      <c r="J93" s="33"/>
      <c r="K93" s="32"/>
      <c r="L93" s="32"/>
      <c r="M93" s="32"/>
      <c r="N93" s="32"/>
      <c r="O93" s="32"/>
      <c r="P93" s="32"/>
      <c r="Q93" s="32"/>
      <c r="R93" s="32"/>
      <c r="S93" s="32"/>
      <c r="T93" s="32"/>
      <c r="U93" s="32"/>
      <c r="V93" s="32"/>
      <c r="W93" s="32"/>
      <c r="X93" s="32"/>
    </row>
    <row r="94" spans="1:24" x14ac:dyDescent="0.2">
      <c r="A94" s="32"/>
      <c r="B94" s="33"/>
      <c r="C94" s="63"/>
      <c r="D94" s="63"/>
      <c r="E94" s="63"/>
      <c r="F94" s="63"/>
      <c r="G94" s="39">
        <v>13</v>
      </c>
      <c r="H94" s="37"/>
      <c r="I94" s="33"/>
      <c r="J94" s="33"/>
      <c r="K94" s="32"/>
      <c r="L94" s="32"/>
      <c r="M94" s="32"/>
      <c r="N94" s="32"/>
      <c r="O94" s="32"/>
      <c r="P94" s="32"/>
      <c r="Q94" s="32"/>
      <c r="R94" s="32"/>
      <c r="S94" s="32"/>
      <c r="T94" s="32"/>
      <c r="U94" s="32"/>
      <c r="V94" s="32"/>
      <c r="W94" s="32"/>
      <c r="X94" s="32"/>
    </row>
    <row r="95" spans="1:24" x14ac:dyDescent="0.2">
      <c r="A95" s="32"/>
      <c r="B95" s="33"/>
      <c r="C95" s="63"/>
      <c r="D95" s="63"/>
      <c r="E95" s="63"/>
      <c r="F95" s="42"/>
      <c r="G95" s="41" t="str">
        <f>'27 Team Schedule'!$H$19</f>
        <v>Field 13</v>
      </c>
      <c r="H95" s="42"/>
      <c r="I95" s="33"/>
      <c r="J95" s="33"/>
      <c r="K95" s="32"/>
      <c r="L95" s="32"/>
      <c r="M95" s="32"/>
      <c r="N95" s="32"/>
      <c r="O95" s="32"/>
      <c r="P95" s="32"/>
      <c r="Q95" s="32"/>
      <c r="R95" s="32"/>
      <c r="S95" s="32"/>
      <c r="T95" s="32"/>
      <c r="U95" s="32"/>
      <c r="V95" s="32"/>
      <c r="W95" s="32"/>
      <c r="X95" s="32"/>
    </row>
    <row r="96" spans="1:24" x14ac:dyDescent="0.2">
      <c r="A96" s="32"/>
      <c r="B96" s="33"/>
      <c r="C96" s="63"/>
      <c r="D96" s="63"/>
      <c r="E96" s="63">
        <f>+'27 Team Schedule'!A42</f>
        <v>30</v>
      </c>
      <c r="F96" s="33" t="str">
        <f>+'27 Team Schedule'!E28</f>
        <v>Loser 13</v>
      </c>
      <c r="G96" s="43">
        <f>'27 Team Schedule'!$I$19</f>
        <v>0.50902777777777797</v>
      </c>
      <c r="H96" s="33" t="str">
        <f>+'27 Team Schedule'!E35</f>
        <v>Winner 13</v>
      </c>
      <c r="I96" s="33"/>
      <c r="J96" s="33"/>
      <c r="K96" s="32"/>
      <c r="L96" s="32"/>
      <c r="M96" s="32"/>
      <c r="N96" s="32"/>
      <c r="O96" s="32"/>
      <c r="P96" s="32"/>
      <c r="Q96" s="32"/>
      <c r="R96" s="32"/>
      <c r="S96" s="32"/>
      <c r="T96" s="32"/>
      <c r="U96" s="32"/>
      <c r="V96" s="32"/>
      <c r="W96" s="32"/>
      <c r="X96" s="32"/>
    </row>
    <row r="97" spans="1:24" x14ac:dyDescent="0.2">
      <c r="A97" s="32"/>
      <c r="B97" s="33"/>
      <c r="C97" s="63"/>
      <c r="D97" s="42"/>
      <c r="E97" s="63" t="str">
        <f>+'27 Team Schedule'!H42</f>
        <v>Field 30</v>
      </c>
      <c r="F97" s="33"/>
      <c r="G97" s="45"/>
      <c r="H97" s="33"/>
      <c r="I97" s="33"/>
      <c r="J97" s="33"/>
      <c r="K97" s="32"/>
      <c r="L97" s="32"/>
      <c r="M97" s="32"/>
      <c r="N97" s="32"/>
      <c r="O97" s="32"/>
      <c r="P97" s="32"/>
      <c r="Q97" s="32"/>
      <c r="R97" s="32"/>
      <c r="S97" s="32"/>
      <c r="T97" s="32"/>
      <c r="U97" s="32"/>
      <c r="V97" s="32"/>
      <c r="W97" s="32"/>
      <c r="X97" s="32"/>
    </row>
    <row r="98" spans="1:24" x14ac:dyDescent="0.2">
      <c r="A98" s="32"/>
      <c r="B98" s="33"/>
      <c r="C98" s="63"/>
      <c r="D98" s="33" t="str">
        <f>+'27 Team Schedule'!E53</f>
        <v>Winner 30</v>
      </c>
      <c r="E98" s="65">
        <f>+'27 Team Schedule'!I42</f>
        <v>0.52083333333333337</v>
      </c>
      <c r="F98" s="33"/>
      <c r="G98" s="49" t="str">
        <f>'27 Team Schedule'!$E$19</f>
        <v>Team 27</v>
      </c>
      <c r="H98" s="33"/>
      <c r="I98" s="33"/>
      <c r="J98" s="33"/>
      <c r="K98" s="32"/>
      <c r="L98" s="32"/>
      <c r="M98" s="32"/>
      <c r="N98" s="32"/>
      <c r="O98" s="32"/>
      <c r="P98" s="32"/>
      <c r="Q98" s="32"/>
      <c r="R98" s="32"/>
      <c r="S98" s="32"/>
      <c r="T98" s="32"/>
      <c r="U98" s="32"/>
      <c r="V98" s="32"/>
      <c r="W98" s="32"/>
      <c r="X98" s="32"/>
    </row>
    <row r="99" spans="1:24" x14ac:dyDescent="0.2">
      <c r="A99" s="32"/>
      <c r="B99" s="33"/>
      <c r="C99" s="63"/>
      <c r="D99" s="33"/>
      <c r="E99" s="63"/>
      <c r="F99" s="33"/>
      <c r="G99" s="33"/>
      <c r="H99" s="33"/>
      <c r="I99" s="33"/>
      <c r="J99" s="32"/>
      <c r="K99" s="32"/>
      <c r="L99" s="32"/>
      <c r="M99" s="32"/>
      <c r="N99" s="32"/>
      <c r="O99" s="32"/>
      <c r="P99" s="32"/>
      <c r="Q99" s="32"/>
      <c r="R99" s="32"/>
      <c r="S99" s="32"/>
      <c r="T99" s="32"/>
      <c r="U99" s="32"/>
      <c r="V99" s="32"/>
      <c r="W99" s="32"/>
      <c r="X99" s="32"/>
    </row>
    <row r="100" spans="1:24" x14ac:dyDescent="0.2">
      <c r="A100" s="32"/>
      <c r="B100" s="33"/>
      <c r="C100" s="63"/>
      <c r="D100" s="33"/>
      <c r="E100" s="63"/>
      <c r="F100" s="33"/>
      <c r="G100" s="49"/>
      <c r="H100" s="33"/>
      <c r="I100" s="33"/>
      <c r="J100" s="32"/>
      <c r="K100" s="32"/>
      <c r="L100" s="32"/>
      <c r="M100" s="32"/>
      <c r="N100" s="32"/>
      <c r="O100" s="32"/>
      <c r="P100" s="32"/>
      <c r="Q100" s="32"/>
      <c r="R100" s="32"/>
      <c r="S100" s="32"/>
      <c r="T100" s="32"/>
      <c r="U100" s="32"/>
      <c r="V100" s="32"/>
      <c r="W100" s="32"/>
      <c r="X100" s="32"/>
    </row>
    <row r="101" spans="1:24" x14ac:dyDescent="0.2">
      <c r="A101" s="32"/>
      <c r="B101" s="33"/>
      <c r="C101" s="63"/>
      <c r="D101" s="33"/>
      <c r="E101" s="57"/>
      <c r="F101" s="33"/>
      <c r="G101" s="73"/>
      <c r="H101" s="33"/>
      <c r="I101" s="32"/>
      <c r="J101" s="32"/>
      <c r="K101" s="32"/>
      <c r="L101" s="32"/>
      <c r="M101" s="32"/>
      <c r="N101" s="32"/>
      <c r="O101" s="32"/>
      <c r="P101" s="32"/>
      <c r="Q101" s="32"/>
      <c r="R101" s="32"/>
      <c r="S101" s="32"/>
      <c r="T101" s="32"/>
      <c r="U101" s="32"/>
      <c r="V101" s="32"/>
      <c r="W101" s="32"/>
      <c r="X101" s="32"/>
    </row>
    <row r="102" spans="1:24" x14ac:dyDescent="0.2">
      <c r="A102" s="32"/>
      <c r="B102" s="33"/>
      <c r="C102" s="65"/>
      <c r="D102" s="33"/>
      <c r="E102" s="55" t="str">
        <f>+'27 Team Schedule'!E42</f>
        <v>Loser 20</v>
      </c>
      <c r="F102" s="33"/>
      <c r="G102" s="49"/>
      <c r="H102" s="32"/>
      <c r="I102" s="32"/>
      <c r="J102" s="32"/>
      <c r="K102" s="32"/>
      <c r="L102" s="32"/>
      <c r="M102" s="32"/>
      <c r="N102" s="32"/>
      <c r="O102" s="32"/>
      <c r="P102" s="32"/>
      <c r="Q102" s="32"/>
      <c r="R102" s="32"/>
      <c r="S102" s="32"/>
      <c r="T102" s="32"/>
      <c r="U102" s="32"/>
      <c r="V102" s="32"/>
      <c r="W102" s="32"/>
      <c r="X102" s="32"/>
    </row>
    <row r="103" spans="1:24" x14ac:dyDescent="0.2">
      <c r="A103" s="32"/>
      <c r="B103" s="33"/>
      <c r="C103" s="63"/>
      <c r="D103" s="33"/>
      <c r="E103" s="33"/>
      <c r="F103" s="33"/>
      <c r="G103" s="49"/>
      <c r="H103" s="32"/>
      <c r="I103" s="32"/>
      <c r="J103" s="32"/>
      <c r="K103" s="32"/>
      <c r="L103" s="32"/>
      <c r="M103" s="32"/>
      <c r="N103" s="32"/>
      <c r="O103" s="32"/>
      <c r="P103" s="32"/>
      <c r="Q103" s="32"/>
      <c r="R103" s="32"/>
      <c r="S103" s="32"/>
      <c r="T103" s="32"/>
      <c r="U103" s="32"/>
      <c r="V103" s="32"/>
      <c r="W103" s="32"/>
      <c r="X103" s="32"/>
    </row>
    <row r="104" spans="1:24" x14ac:dyDescent="0.2">
      <c r="A104" s="32"/>
      <c r="B104" s="33"/>
      <c r="C104" s="63"/>
      <c r="D104" s="33"/>
      <c r="E104" s="33"/>
      <c r="F104" s="33"/>
      <c r="G104" s="33"/>
      <c r="H104" s="32"/>
      <c r="I104" s="32"/>
      <c r="J104" s="32"/>
      <c r="K104" s="32"/>
      <c r="L104" s="32"/>
      <c r="M104" s="32"/>
      <c r="N104" s="32"/>
      <c r="O104" s="32"/>
      <c r="P104" s="32"/>
      <c r="Q104" s="32"/>
      <c r="R104" s="32"/>
      <c r="S104" s="32"/>
      <c r="T104" s="32"/>
      <c r="U104" s="32"/>
      <c r="V104" s="32"/>
      <c r="W104" s="32"/>
      <c r="X104" s="32"/>
    </row>
    <row r="105" spans="1:24" x14ac:dyDescent="0.2">
      <c r="A105" s="32"/>
      <c r="B105" s="33"/>
      <c r="C105" s="63"/>
      <c r="D105" s="33"/>
      <c r="E105" s="35" t="str">
        <f>+'27 Team Schedule'!B43</f>
        <v>Loser 21</v>
      </c>
      <c r="F105" s="33"/>
      <c r="G105" s="32"/>
      <c r="H105" s="32"/>
      <c r="I105" s="32"/>
      <c r="J105" s="32"/>
      <c r="K105" s="32"/>
      <c r="L105" s="32"/>
      <c r="M105" s="32"/>
      <c r="N105" s="32"/>
      <c r="O105" s="32"/>
      <c r="P105" s="32"/>
      <c r="Q105" s="32"/>
      <c r="R105" s="32"/>
      <c r="S105" s="32"/>
      <c r="T105" s="32"/>
      <c r="U105" s="32"/>
      <c r="V105" s="32"/>
      <c r="W105" s="32"/>
      <c r="X105" s="32"/>
    </row>
    <row r="106" spans="1:24" x14ac:dyDescent="0.2">
      <c r="A106" s="32"/>
      <c r="B106" s="33"/>
      <c r="C106" s="63"/>
      <c r="D106" s="33"/>
      <c r="E106" s="63"/>
      <c r="F106" s="33"/>
      <c r="G106" s="32"/>
      <c r="H106" s="32"/>
      <c r="I106" s="32"/>
      <c r="J106" s="32"/>
      <c r="K106" s="32"/>
      <c r="L106" s="32"/>
      <c r="M106" s="32"/>
      <c r="N106" s="32"/>
      <c r="O106" s="32"/>
      <c r="P106" s="32"/>
      <c r="Q106" s="32"/>
      <c r="R106" s="32"/>
      <c r="S106" s="32"/>
      <c r="T106" s="32"/>
      <c r="U106" s="32"/>
      <c r="V106" s="32"/>
      <c r="W106" s="32"/>
      <c r="X106" s="32"/>
    </row>
    <row r="107" spans="1:24" x14ac:dyDescent="0.2">
      <c r="A107" s="32"/>
      <c r="B107" s="33"/>
      <c r="C107" s="63"/>
      <c r="D107" s="33"/>
      <c r="E107" s="63">
        <f>+'27 Team Schedule'!A43</f>
        <v>31</v>
      </c>
      <c r="F107" s="33"/>
      <c r="G107" s="32"/>
      <c r="H107" s="32"/>
      <c r="I107" s="32"/>
      <c r="J107" s="32"/>
      <c r="K107" s="32"/>
      <c r="L107" s="32"/>
      <c r="M107" s="32"/>
      <c r="N107" s="32"/>
      <c r="O107" s="32"/>
      <c r="P107" s="32"/>
      <c r="Q107" s="32"/>
      <c r="R107" s="32"/>
      <c r="S107" s="32"/>
      <c r="T107" s="32"/>
      <c r="U107" s="32"/>
      <c r="V107" s="32"/>
      <c r="W107" s="32"/>
      <c r="X107" s="32"/>
    </row>
    <row r="108" spans="1:24" x14ac:dyDescent="0.2">
      <c r="A108" s="32"/>
      <c r="B108" s="33"/>
      <c r="C108" s="63"/>
      <c r="D108" s="40" t="str">
        <f>+'27 Team Schedule'!B54</f>
        <v>Winner 31</v>
      </c>
      <c r="E108" s="78" t="str">
        <f>+'27 Team Schedule'!H43</f>
        <v>Field 31</v>
      </c>
      <c r="F108" s="33"/>
      <c r="G108" s="32"/>
      <c r="H108" s="32"/>
      <c r="I108" s="32"/>
      <c r="J108" s="32"/>
      <c r="K108" s="32"/>
      <c r="L108" s="32"/>
      <c r="M108" s="32"/>
      <c r="N108" s="32"/>
      <c r="O108" s="32"/>
      <c r="P108" s="32"/>
      <c r="Q108" s="32"/>
      <c r="R108" s="32"/>
      <c r="S108" s="32"/>
      <c r="T108" s="32"/>
      <c r="U108" s="32"/>
      <c r="V108" s="32"/>
      <c r="W108" s="32"/>
      <c r="X108" s="32"/>
    </row>
    <row r="109" spans="1:24" x14ac:dyDescent="0.2">
      <c r="A109" s="32"/>
      <c r="B109" s="33"/>
      <c r="C109" s="63"/>
      <c r="D109" s="77"/>
      <c r="E109" s="75">
        <f>+'27 Team Schedule'!I43</f>
        <v>0.52152777777777781</v>
      </c>
      <c r="F109" s="33"/>
      <c r="G109" s="32"/>
      <c r="H109" s="32"/>
      <c r="I109" s="32"/>
      <c r="J109" s="32"/>
      <c r="K109" s="32"/>
      <c r="L109" s="32"/>
      <c r="M109" s="32"/>
      <c r="N109" s="32"/>
      <c r="O109" s="32"/>
      <c r="P109" s="32"/>
      <c r="Q109" s="32"/>
      <c r="R109" s="32"/>
      <c r="S109" s="32"/>
      <c r="T109" s="32"/>
      <c r="U109" s="32"/>
      <c r="V109" s="32"/>
      <c r="W109" s="32"/>
      <c r="X109" s="32"/>
    </row>
    <row r="110" spans="1:24" x14ac:dyDescent="0.2">
      <c r="A110" s="32"/>
      <c r="B110" s="33"/>
      <c r="C110" s="63"/>
      <c r="D110" s="63"/>
      <c r="E110" s="79"/>
      <c r="F110" s="4"/>
    </row>
    <row r="111" spans="1:24" x14ac:dyDescent="0.2">
      <c r="A111" s="32"/>
      <c r="B111" s="33"/>
      <c r="C111" s="63"/>
      <c r="D111" s="63"/>
      <c r="E111" s="49" t="str">
        <f>+'27 Team Schedule'!E43</f>
        <v>Loser 22</v>
      </c>
      <c r="F111" s="4"/>
    </row>
    <row r="112" spans="1:24" x14ac:dyDescent="0.2">
      <c r="A112" s="32"/>
      <c r="B112" s="33"/>
      <c r="C112" s="63"/>
      <c r="D112" s="63">
        <f>+'27 Team Schedule'!A54</f>
        <v>39</v>
      </c>
      <c r="E112" s="33"/>
      <c r="F112" s="4"/>
    </row>
    <row r="113" spans="1:6" x14ac:dyDescent="0.2">
      <c r="A113" s="32"/>
      <c r="B113" s="33"/>
      <c r="C113" s="42"/>
      <c r="D113" s="63" t="str">
        <f>+'27 Team Schedule'!H54</f>
        <v>Field 39</v>
      </c>
      <c r="E113" s="33"/>
      <c r="F113" s="4"/>
    </row>
    <row r="114" spans="1:6" x14ac:dyDescent="0.2">
      <c r="A114" s="32"/>
      <c r="B114" s="33"/>
      <c r="C114" s="33" t="str">
        <f>+'27 Team Schedule'!E62</f>
        <v>Winner 39</v>
      </c>
      <c r="D114" s="65">
        <f>+'27 Team Schedule'!I54</f>
        <v>0.52708333333333335</v>
      </c>
      <c r="E114" s="35" t="str">
        <f>+'27 Team Schedule'!B44</f>
        <v>Loser 23</v>
      </c>
      <c r="F114" s="4"/>
    </row>
    <row r="115" spans="1:6" x14ac:dyDescent="0.2">
      <c r="A115" s="32"/>
      <c r="B115" s="33"/>
      <c r="C115" s="33"/>
      <c r="D115" s="63"/>
      <c r="E115" s="63"/>
      <c r="F115" s="4"/>
    </row>
    <row r="116" spans="1:6" x14ac:dyDescent="0.2">
      <c r="A116" s="32"/>
      <c r="B116" s="33"/>
      <c r="C116" s="33"/>
      <c r="D116" s="63"/>
      <c r="E116" s="63">
        <f>+'27 Team Schedule'!A44</f>
        <v>32</v>
      </c>
      <c r="F116" s="4"/>
    </row>
    <row r="117" spans="1:6" x14ac:dyDescent="0.2">
      <c r="A117" s="32"/>
      <c r="B117" s="33"/>
      <c r="C117" s="33"/>
      <c r="D117" s="42"/>
      <c r="E117" s="78" t="str">
        <f>+'27 Team Schedule'!H44</f>
        <v>Field 32</v>
      </c>
      <c r="F117" s="4"/>
    </row>
    <row r="118" spans="1:6" x14ac:dyDescent="0.2">
      <c r="A118" s="32"/>
      <c r="B118" s="33"/>
      <c r="C118" s="33"/>
      <c r="D118" s="33" t="str">
        <f>+'27 Team Schedule'!E54</f>
        <v>Winner 32</v>
      </c>
      <c r="E118" s="75">
        <f>+'27 Team Schedule'!I44</f>
        <v>0.52222222222222225</v>
      </c>
      <c r="F118" s="4"/>
    </row>
    <row r="119" spans="1:6" x14ac:dyDescent="0.2">
      <c r="A119" s="32"/>
      <c r="B119" s="33"/>
      <c r="C119" s="33"/>
      <c r="D119" s="33"/>
      <c r="E119" s="79"/>
      <c r="F119" s="4"/>
    </row>
    <row r="120" spans="1:6" x14ac:dyDescent="0.2">
      <c r="A120" s="32"/>
      <c r="B120" s="33"/>
      <c r="C120" s="33"/>
      <c r="D120" s="33"/>
      <c r="E120" s="49" t="str">
        <f>+'27 Team Schedule'!E44</f>
        <v>Loser 24</v>
      </c>
      <c r="F120" s="4"/>
    </row>
    <row r="121" spans="1:6" x14ac:dyDescent="0.2">
      <c r="A121" s="32"/>
      <c r="B121" s="33"/>
      <c r="C121" s="33"/>
      <c r="D121" s="33"/>
      <c r="E121" s="49"/>
      <c r="F121" s="4"/>
    </row>
    <row r="122" spans="1:6" x14ac:dyDescent="0.2">
      <c r="A122" s="32"/>
      <c r="B122" s="33"/>
      <c r="C122" s="33"/>
      <c r="D122" s="33"/>
      <c r="E122" s="49"/>
      <c r="F122" s="4"/>
    </row>
    <row r="123" spans="1:6" x14ac:dyDescent="0.2">
      <c r="A123" s="32"/>
      <c r="B123" s="33"/>
      <c r="C123" s="33"/>
      <c r="D123" s="33"/>
      <c r="E123" s="35" t="str">
        <f>+'27 Team Schedule'!B45</f>
        <v>Loser 25</v>
      </c>
      <c r="F123" s="4"/>
    </row>
    <row r="124" spans="1:6" x14ac:dyDescent="0.2">
      <c r="A124" s="32"/>
      <c r="B124" s="33"/>
      <c r="C124" s="33"/>
      <c r="D124" s="33"/>
      <c r="E124" s="63"/>
      <c r="F124" s="4"/>
    </row>
    <row r="125" spans="1:6" x14ac:dyDescent="0.2">
      <c r="A125" s="32"/>
      <c r="B125" s="33"/>
      <c r="C125" s="33"/>
      <c r="D125" s="33"/>
      <c r="E125" s="63">
        <f>+'27 Team Schedule'!A45</f>
        <v>33</v>
      </c>
      <c r="F125" s="4"/>
    </row>
    <row r="126" spans="1:6" x14ac:dyDescent="0.2">
      <c r="A126" s="32"/>
      <c r="B126" s="33"/>
      <c r="C126" s="33"/>
      <c r="D126" s="85" t="str">
        <f>+'27 Team Schedule'!B55</f>
        <v>Winner 33</v>
      </c>
      <c r="E126" s="78" t="str">
        <f>+'27 Team Schedule'!H45</f>
        <v>Field 33</v>
      </c>
      <c r="F126" s="4"/>
    </row>
    <row r="127" spans="1:6" x14ac:dyDescent="0.2">
      <c r="A127" s="32"/>
      <c r="B127" s="33"/>
      <c r="C127" s="33"/>
      <c r="D127" s="77"/>
      <c r="E127" s="75">
        <f>+'27 Team Schedule'!I45</f>
        <v>0.5229166666666667</v>
      </c>
      <c r="F127" s="4"/>
    </row>
    <row r="128" spans="1:6" x14ac:dyDescent="0.2">
      <c r="A128" s="32"/>
      <c r="B128" s="33"/>
      <c r="C128" s="33"/>
      <c r="D128" s="63">
        <f>+'27 Team Schedule'!A55</f>
        <v>40</v>
      </c>
      <c r="E128" s="79"/>
      <c r="F128" s="4"/>
    </row>
    <row r="129" spans="1:6" x14ac:dyDescent="0.2">
      <c r="A129" s="32"/>
      <c r="B129" s="33"/>
      <c r="C129" s="40" t="str">
        <f>+'27 Team Schedule'!B63</f>
        <v>Winner 40</v>
      </c>
      <c r="D129" s="63" t="str">
        <f>+'27 Team Schedule'!H55</f>
        <v>Field 40</v>
      </c>
      <c r="E129" s="49" t="str">
        <f>+'27 Team Schedule'!E45</f>
        <v>Loser 26</v>
      </c>
      <c r="F129" s="4"/>
    </row>
    <row r="130" spans="1:6" x14ac:dyDescent="0.2">
      <c r="A130" s="32"/>
      <c r="B130" s="37"/>
      <c r="C130" s="94"/>
      <c r="D130" s="65">
        <f>+'27 Team Schedule'!I55</f>
        <v>0.52777777777777779</v>
      </c>
      <c r="E130" s="33"/>
      <c r="F130" s="4"/>
    </row>
    <row r="131" spans="1:6" x14ac:dyDescent="0.2">
      <c r="A131" s="32"/>
      <c r="B131" s="37"/>
      <c r="C131" s="55"/>
      <c r="D131" s="57"/>
      <c r="E131" s="33"/>
      <c r="F131" s="4"/>
    </row>
    <row r="132" spans="1:6" x14ac:dyDescent="0.2">
      <c r="A132" s="32"/>
      <c r="B132" s="37"/>
      <c r="C132" s="33"/>
      <c r="D132" s="49" t="str">
        <f>+'27 Team Schedule'!E55</f>
        <v>Loser 34</v>
      </c>
      <c r="E132" s="33"/>
      <c r="F132" s="4"/>
    </row>
    <row r="133" spans="1:6" x14ac:dyDescent="0.2">
      <c r="A133" s="32"/>
      <c r="B133" s="37"/>
      <c r="C133" s="33">
        <f>+'27 Team Schedule'!A63</f>
        <v>45</v>
      </c>
      <c r="D133" s="49"/>
      <c r="E133" s="33"/>
      <c r="F133" s="4"/>
    </row>
    <row r="134" spans="1:6" x14ac:dyDescent="0.2">
      <c r="A134" s="32"/>
      <c r="B134" s="40" t="s">
        <v>170</v>
      </c>
      <c r="C134" s="33" t="str">
        <f>+'27 Team Schedule'!H63</f>
        <v>Field 45</v>
      </c>
      <c r="D134" s="73"/>
      <c r="E134" s="33"/>
      <c r="F134" s="4"/>
    </row>
    <row r="135" spans="1:6" x14ac:dyDescent="0.2">
      <c r="A135" s="32"/>
      <c r="B135" s="37"/>
      <c r="C135" s="55">
        <f>+'27 Team Schedule'!I63</f>
        <v>0.53125</v>
      </c>
      <c r="D135" s="38" t="str">
        <f>+'27 Team Schedule'!B56</f>
        <v>Loser 35</v>
      </c>
      <c r="E135" s="33"/>
      <c r="F135" s="4"/>
    </row>
    <row r="136" spans="1:6" x14ac:dyDescent="0.2">
      <c r="A136" s="32"/>
      <c r="B136" s="37"/>
      <c r="C136" s="33"/>
      <c r="D136" s="77"/>
      <c r="E136" s="33"/>
      <c r="F136" s="4"/>
    </row>
    <row r="137" spans="1:6" x14ac:dyDescent="0.2">
      <c r="A137" s="32"/>
      <c r="B137" s="37"/>
      <c r="C137" s="33"/>
      <c r="D137" s="63">
        <f>+'27 Team Schedule'!A56</f>
        <v>41</v>
      </c>
      <c r="E137" s="33"/>
      <c r="F137" s="4"/>
    </row>
    <row r="138" spans="1:6" x14ac:dyDescent="0.2">
      <c r="A138" s="32"/>
      <c r="B138" s="80"/>
      <c r="C138" s="88"/>
      <c r="D138" s="86" t="str">
        <f>+'27 Team Schedule'!H56</f>
        <v>Field 41</v>
      </c>
      <c r="E138" s="32"/>
    </row>
    <row r="139" spans="1:6" x14ac:dyDescent="0.2">
      <c r="A139" s="32"/>
      <c r="B139" s="32"/>
      <c r="C139" s="33" t="str">
        <f>+'27 Team Schedule'!E63</f>
        <v>Winner 41</v>
      </c>
      <c r="D139" s="87">
        <f>+'27 Team Schedule'!I56</f>
        <v>0.52847222222222223</v>
      </c>
      <c r="E139" s="32"/>
    </row>
    <row r="140" spans="1:6" x14ac:dyDescent="0.2">
      <c r="A140" s="32"/>
      <c r="B140" s="32"/>
      <c r="C140" s="32"/>
      <c r="D140" s="84"/>
      <c r="E140" s="32"/>
    </row>
    <row r="141" spans="1:6" x14ac:dyDescent="0.2">
      <c r="A141" s="32"/>
      <c r="B141" s="32"/>
      <c r="C141" s="33"/>
      <c r="D141" s="32" t="str">
        <f>+'27 Team Schedule'!E56</f>
        <v>Loser 36</v>
      </c>
      <c r="E141" s="32"/>
    </row>
    <row r="142" spans="1:6" x14ac:dyDescent="0.2">
      <c r="A142" s="32"/>
      <c r="B142" s="33"/>
      <c r="C142" s="33"/>
      <c r="D142" s="32"/>
      <c r="E142" s="32"/>
    </row>
    <row r="143" spans="1:6" x14ac:dyDescent="0.2">
      <c r="C143" s="55"/>
    </row>
    <row r="144" spans="1:6" x14ac:dyDescent="0.2">
      <c r="C144" s="32"/>
    </row>
    <row r="145" spans="2:3" x14ac:dyDescent="0.2">
      <c r="C145" s="35" t="str">
        <f>+'27 Team Schedule'!B64</f>
        <v>Loser 42</v>
      </c>
    </row>
    <row r="146" spans="2:3" x14ac:dyDescent="0.2">
      <c r="C146" s="58"/>
    </row>
    <row r="147" spans="2:3" x14ac:dyDescent="0.2">
      <c r="C147" s="63">
        <f>+'27 Team Schedule'!A64</f>
        <v>46</v>
      </c>
    </row>
    <row r="148" spans="2:3" x14ac:dyDescent="0.2">
      <c r="B148" s="40" t="s">
        <v>171</v>
      </c>
      <c r="C148" s="63" t="str">
        <f>+'27 Team Schedule'!H64</f>
        <v>Field 46</v>
      </c>
    </row>
    <row r="149" spans="2:3" x14ac:dyDescent="0.2">
      <c r="C149" s="65">
        <f>+'27 Team Schedule'!I64</f>
        <v>0.53194444444444444</v>
      </c>
    </row>
    <row r="150" spans="2:3" x14ac:dyDescent="0.2">
      <c r="C150" s="84"/>
    </row>
    <row r="151" spans="2:3" x14ac:dyDescent="0.2">
      <c r="C151" s="33" t="str">
        <f>+'27 Team Schedule'!E64</f>
        <v>Loser 43</v>
      </c>
    </row>
    <row r="152" spans="2:3" x14ac:dyDescent="0.2">
      <c r="C152" s="32"/>
    </row>
    <row r="153" spans="2:3" x14ac:dyDescent="0.2">
      <c r="C153" s="32"/>
    </row>
  </sheetData>
  <mergeCells count="2">
    <mergeCell ref="Q18:S18"/>
    <mergeCell ref="I15:J15"/>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8DFB6-0AC4-4960-8C34-D6A5A22907EB}">
  <sheetPr>
    <pageSetUpPr fitToPage="1"/>
  </sheetPr>
  <dimension ref="A1:B14"/>
  <sheetViews>
    <sheetView showGridLines="0" tabSelected="1" workbookViewId="0">
      <selection activeCell="A15" sqref="A15"/>
    </sheetView>
  </sheetViews>
  <sheetFormatPr defaultRowHeight="12.75" x14ac:dyDescent="0.25"/>
  <cols>
    <col min="1" max="1" width="9.85546875" style="8" customWidth="1"/>
    <col min="2" max="2" width="93" style="7" customWidth="1"/>
    <col min="3" max="16384" width="9.140625" style="7"/>
  </cols>
  <sheetData>
    <row r="1" spans="1:2" s="8" customFormat="1" ht="15.75" x14ac:dyDescent="0.25">
      <c r="A1" s="95" t="s">
        <v>189</v>
      </c>
    </row>
    <row r="2" spans="1:2" x14ac:dyDescent="0.25">
      <c r="A2" s="11" t="s">
        <v>1</v>
      </c>
      <c r="B2" s="7" t="s">
        <v>190</v>
      </c>
    </row>
    <row r="3" spans="1:2" ht="25.5" x14ac:dyDescent="0.25">
      <c r="A3" s="11" t="s">
        <v>38</v>
      </c>
      <c r="B3" s="13" t="s">
        <v>207</v>
      </c>
    </row>
    <row r="4" spans="1:2" ht="51" x14ac:dyDescent="0.25">
      <c r="A4" s="11" t="s">
        <v>71</v>
      </c>
      <c r="B4" s="13" t="s">
        <v>208</v>
      </c>
    </row>
    <row r="5" spans="1:2" ht="38.25" x14ac:dyDescent="0.25">
      <c r="A5" s="11" t="s">
        <v>92</v>
      </c>
      <c r="B5" s="13" t="s">
        <v>209</v>
      </c>
    </row>
    <row r="6" spans="1:2" s="9" customFormat="1" ht="38.25" x14ac:dyDescent="0.25">
      <c r="A6" s="11" t="s">
        <v>103</v>
      </c>
      <c r="B6" s="13" t="s">
        <v>210</v>
      </c>
    </row>
    <row r="7" spans="1:2" s="9" customFormat="1" ht="38.25" x14ac:dyDescent="0.25">
      <c r="A7" s="11" t="s">
        <v>114</v>
      </c>
      <c r="B7" s="13" t="s">
        <v>211</v>
      </c>
    </row>
    <row r="8" spans="1:2" s="9" customFormat="1" ht="51" x14ac:dyDescent="0.25">
      <c r="A8" s="11" t="s">
        <v>148</v>
      </c>
      <c r="B8" s="13" t="s">
        <v>147</v>
      </c>
    </row>
    <row r="9" spans="1:2" s="9" customFormat="1" x14ac:dyDescent="0.25">
      <c r="A9" s="11" t="s">
        <v>146</v>
      </c>
      <c r="B9" s="14" t="s">
        <v>136</v>
      </c>
    </row>
    <row r="10" spans="1:2" s="9" customFormat="1" ht="51" x14ac:dyDescent="0.25">
      <c r="A10" s="11"/>
      <c r="B10" s="13" t="s">
        <v>212</v>
      </c>
    </row>
    <row r="11" spans="1:2" s="9" customFormat="1" ht="25.5" x14ac:dyDescent="0.25">
      <c r="A11" s="11"/>
      <c r="B11" s="12" t="s">
        <v>145</v>
      </c>
    </row>
    <row r="12" spans="1:2" s="9" customFormat="1" x14ac:dyDescent="0.25">
      <c r="A12" s="11" t="s">
        <v>144</v>
      </c>
      <c r="B12" s="7" t="s">
        <v>143</v>
      </c>
    </row>
    <row r="14" spans="1:2" s="9" customFormat="1" x14ac:dyDescent="0.25">
      <c r="A14" s="10" t="s">
        <v>213</v>
      </c>
    </row>
  </sheetData>
  <printOptions horizontalCentered="1" verticalCentered="1"/>
  <pageMargins left="0.7" right="0.7" top="0.75" bottom="0.75" header="0.3" footer="0.3"/>
  <pageSetup scale="76" orientation="portrait" r:id="rId1"/>
  <headerFooter alignWithMargins="0">
    <oddHeader>&amp;C&amp;"Arial,Bold"SCHEDULE TO BE FOLLOWED FOR A 23 TEAM TOURNAMENT</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27 Team Schedule</vt:lpstr>
      <vt:lpstr>27 Team Bracket</vt:lpstr>
      <vt:lpstr>27 Team Documentation</vt:lpstr>
      <vt:lpstr>'27 Team Documentation'!Print_Area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Snively-Topping</dc:creator>
  <cp:lastModifiedBy>David Huctwith</cp:lastModifiedBy>
  <dcterms:created xsi:type="dcterms:W3CDTF">2022-07-03T16:50:05Z</dcterms:created>
  <dcterms:modified xsi:type="dcterms:W3CDTF">2024-06-19T05:23:52Z</dcterms:modified>
</cp:coreProperties>
</file>