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David\Documents\OBA\Elimination Schedules\"/>
    </mc:Choice>
  </mc:AlternateContent>
  <xr:revisionPtr revIDLastSave="0" documentId="13_ncr:1_{A704D5B1-E75A-4D90-9F8D-4A2A23956942}" xr6:coauthVersionLast="47" xr6:coauthVersionMax="47" xr10:uidLastSave="{00000000-0000-0000-0000-000000000000}"/>
  <bookViews>
    <workbookView xWindow="-120" yWindow="-120" windowWidth="29040" windowHeight="15840" activeTab="2" xr2:uid="{65AABC93-89DA-48FE-B9E3-42F68A81AEC2}"/>
  </bookViews>
  <sheets>
    <sheet name="28 Team Schedule" sheetId="3" r:id="rId1"/>
    <sheet name="28 Team Bracket" sheetId="1" r:id="rId2"/>
    <sheet name="28 Team Documentation" sheetId="4" r:id="rId3"/>
  </sheets>
  <definedNames>
    <definedName name="_xlnm.Print_Area" localSheetId="2">'28 Team Documentation'!$A$1:$A$14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0" i="1" l="1"/>
  <c r="J89" i="1"/>
  <c r="I87" i="1"/>
  <c r="I86" i="1"/>
  <c r="I60" i="1"/>
  <c r="I59" i="1"/>
  <c r="I32" i="1"/>
  <c r="I31" i="1"/>
  <c r="S38" i="1"/>
  <c r="S37" i="1"/>
  <c r="Q42" i="1"/>
  <c r="Q41" i="1"/>
  <c r="Q34" i="1"/>
  <c r="Q33" i="1"/>
  <c r="C144" i="1"/>
  <c r="C143" i="1"/>
  <c r="C132" i="1"/>
  <c r="C131" i="1"/>
  <c r="C100" i="1"/>
  <c r="C99" i="1"/>
  <c r="D135" i="1"/>
  <c r="D134" i="1"/>
  <c r="D127" i="1"/>
  <c r="D126" i="1"/>
  <c r="D113" i="1"/>
  <c r="D112" i="1"/>
  <c r="D87" i="1"/>
  <c r="D86" i="1"/>
  <c r="D33" i="1"/>
  <c r="D32" i="1"/>
  <c r="E123" i="1"/>
  <c r="E122" i="1"/>
  <c r="E116" i="1"/>
  <c r="E115" i="1"/>
  <c r="E109" i="1"/>
  <c r="E108" i="1"/>
  <c r="E100" i="1"/>
  <c r="E99" i="1"/>
  <c r="E76" i="1"/>
  <c r="E75" i="1"/>
  <c r="E47" i="1"/>
  <c r="E46" i="1"/>
  <c r="E20" i="1"/>
  <c r="E19" i="1"/>
  <c r="H68" i="1"/>
  <c r="H54" i="1"/>
  <c r="H40" i="1"/>
  <c r="H26" i="1"/>
  <c r="H12" i="1"/>
  <c r="H82" i="1"/>
  <c r="H96" i="1"/>
  <c r="H95" i="1"/>
  <c r="H81" i="1"/>
  <c r="H67" i="1"/>
  <c r="H53" i="1"/>
  <c r="H39" i="1"/>
  <c r="H25" i="1"/>
  <c r="H11" i="1"/>
  <c r="F95" i="1"/>
  <c r="F81" i="1"/>
  <c r="F68" i="1"/>
  <c r="F67" i="1"/>
  <c r="F54" i="1"/>
  <c r="F53" i="1"/>
  <c r="F40" i="1"/>
  <c r="F39" i="1"/>
  <c r="F26" i="1"/>
  <c r="F25" i="1"/>
  <c r="F12" i="1"/>
  <c r="F11" i="1"/>
  <c r="D122" i="1"/>
  <c r="D116" i="1"/>
  <c r="D108" i="1"/>
  <c r="D100" i="1"/>
  <c r="D47" i="1"/>
  <c r="D18" i="1"/>
  <c r="D74" i="1"/>
  <c r="K76" i="1"/>
  <c r="K21" i="1"/>
  <c r="K55" i="1"/>
  <c r="K54" i="1"/>
  <c r="J73" i="1"/>
  <c r="J72" i="1"/>
  <c r="J20" i="1"/>
  <c r="J19" i="1"/>
  <c r="I95" i="1"/>
  <c r="I81" i="1"/>
  <c r="I67" i="1"/>
  <c r="I53" i="1"/>
  <c r="I39" i="1"/>
  <c r="I25" i="1"/>
  <c r="J10" i="1"/>
  <c r="C140" i="1"/>
  <c r="C135" i="1"/>
  <c r="C126" i="1"/>
  <c r="C112" i="1"/>
  <c r="C86" i="1"/>
  <c r="E10" i="1"/>
  <c r="E26" i="1"/>
  <c r="E38" i="1"/>
  <c r="E54" i="1"/>
  <c r="E66" i="1"/>
  <c r="E82" i="1"/>
  <c r="E94" i="1"/>
  <c r="H99" i="1"/>
  <c r="H91" i="1"/>
  <c r="H85" i="1"/>
  <c r="H77" i="1"/>
  <c r="H71" i="1"/>
  <c r="H63" i="1"/>
  <c r="H57" i="1"/>
  <c r="H49" i="1"/>
  <c r="H43" i="1"/>
  <c r="H35" i="1"/>
  <c r="H29" i="1"/>
  <c r="H21" i="1"/>
  <c r="H15" i="1"/>
  <c r="H7" i="1"/>
  <c r="F99" i="1"/>
  <c r="F91" i="1"/>
  <c r="F85" i="1"/>
  <c r="F77" i="1"/>
  <c r="F71" i="1"/>
  <c r="F63" i="1"/>
  <c r="F57" i="1"/>
  <c r="F49" i="1"/>
  <c r="F43" i="1"/>
  <c r="F35" i="1"/>
  <c r="F29" i="1"/>
  <c r="F21" i="1"/>
  <c r="F15" i="1"/>
  <c r="F7" i="1"/>
  <c r="G5" i="1"/>
  <c r="N11" i="1"/>
  <c r="N17" i="1"/>
  <c r="N10" i="1"/>
  <c r="N13" i="1"/>
  <c r="N8" i="1"/>
  <c r="S42" i="1"/>
  <c r="S32" i="1"/>
  <c r="Q44" i="1"/>
  <c r="Q38" i="1"/>
  <c r="Q36" i="1"/>
  <c r="Q30" i="1"/>
  <c r="T21" i="1"/>
  <c r="T20" i="1"/>
  <c r="T16" i="1"/>
  <c r="Q21" i="1"/>
  <c r="Q20" i="1"/>
  <c r="Q17" i="1"/>
  <c r="S20" i="1"/>
  <c r="S18" i="1"/>
  <c r="S17" i="1"/>
  <c r="Q14" i="1"/>
  <c r="N27" i="1"/>
  <c r="N25" i="1"/>
  <c r="N24" i="1"/>
  <c r="N22" i="1"/>
  <c r="N20" i="1"/>
  <c r="N18" i="1"/>
  <c r="N15" i="1"/>
  <c r="G101" i="1" l="1"/>
  <c r="G99" i="1"/>
  <c r="G98" i="1"/>
  <c r="G96" i="1"/>
  <c r="G94" i="1"/>
  <c r="G92" i="1"/>
  <c r="G91" i="1"/>
  <c r="G89" i="1"/>
  <c r="G87" i="1"/>
  <c r="G85" i="1"/>
  <c r="G84" i="1"/>
  <c r="G82" i="1"/>
  <c r="G80" i="1"/>
  <c r="G78" i="1"/>
  <c r="G77" i="1"/>
  <c r="G75" i="1"/>
  <c r="G73" i="1"/>
  <c r="G71" i="1"/>
  <c r="G70" i="1"/>
  <c r="G68" i="1"/>
  <c r="G66" i="1"/>
  <c r="G64" i="1"/>
  <c r="G63" i="1"/>
  <c r="G61" i="1"/>
  <c r="G59" i="1"/>
  <c r="G57" i="1"/>
  <c r="G56" i="1"/>
  <c r="G54" i="1"/>
  <c r="G52" i="1"/>
  <c r="G50" i="1"/>
  <c r="G49" i="1"/>
  <c r="G47" i="1"/>
  <c r="G45" i="1"/>
  <c r="G43" i="1"/>
  <c r="G42" i="1"/>
  <c r="G40" i="1"/>
  <c r="G38" i="1"/>
  <c r="G36" i="1"/>
  <c r="G35" i="1"/>
  <c r="G33" i="1"/>
  <c r="G31" i="1"/>
  <c r="G29" i="1"/>
  <c r="G28" i="1"/>
  <c r="G26" i="1"/>
  <c r="G24" i="1"/>
  <c r="G22" i="1"/>
  <c r="G21" i="1"/>
  <c r="G19" i="1"/>
  <c r="G17" i="1"/>
  <c r="G15" i="1"/>
  <c r="G14" i="1"/>
  <c r="G12" i="1"/>
  <c r="G10" i="1"/>
  <c r="G8" i="1"/>
  <c r="G7" i="1"/>
</calcChain>
</file>

<file path=xl/sharedStrings.xml><?xml version="1.0" encoding="utf-8"?>
<sst xmlns="http://schemas.openxmlformats.org/spreadsheetml/2006/main" count="306" uniqueCount="223">
  <si>
    <t>REP ELIMINATION TOURNAMENT TEMPLATE</t>
  </si>
  <si>
    <t>ROUND 1:</t>
  </si>
  <si>
    <t>GM #</t>
  </si>
  <si>
    <t>TEAM 1</t>
  </si>
  <si>
    <t>TEAM 2</t>
  </si>
  <si>
    <t>DIAMOND</t>
  </si>
  <si>
    <t>TIME</t>
  </si>
  <si>
    <t>Team 2</t>
  </si>
  <si>
    <t>Field 1</t>
  </si>
  <si>
    <t>Team 3</t>
  </si>
  <si>
    <t>Team 4</t>
  </si>
  <si>
    <t>Field 2</t>
  </si>
  <si>
    <t>Team 5</t>
  </si>
  <si>
    <t>Team 6</t>
  </si>
  <si>
    <t>Field 3</t>
  </si>
  <si>
    <t>Team 7</t>
  </si>
  <si>
    <t>Team 8</t>
  </si>
  <si>
    <t>Field 4</t>
  </si>
  <si>
    <t>Team 9</t>
  </si>
  <si>
    <t>Team 10</t>
  </si>
  <si>
    <t>Field 5</t>
  </si>
  <si>
    <t>Team 11</t>
  </si>
  <si>
    <t>Team 12</t>
  </si>
  <si>
    <t>Field 6</t>
  </si>
  <si>
    <t>Team 13</t>
  </si>
  <si>
    <t>Team 14</t>
  </si>
  <si>
    <t>Field 7</t>
  </si>
  <si>
    <t>Team 15</t>
  </si>
  <si>
    <t>Team 16</t>
  </si>
  <si>
    <t xml:space="preserve">Field 8 </t>
  </si>
  <si>
    <t>Team 17</t>
  </si>
  <si>
    <t>Team 18</t>
  </si>
  <si>
    <t>Field 9</t>
  </si>
  <si>
    <t>Team 19</t>
  </si>
  <si>
    <t>Field 10</t>
  </si>
  <si>
    <t>Team 21</t>
  </si>
  <si>
    <t>Team 22</t>
  </si>
  <si>
    <t>Field 11</t>
  </si>
  <si>
    <t>ROUND 2:</t>
  </si>
  <si>
    <t>Loser 2</t>
  </si>
  <si>
    <t>Loser 3</t>
  </si>
  <si>
    <t>Field 12</t>
  </si>
  <si>
    <t>Loser 4</t>
  </si>
  <si>
    <t>Loser 5</t>
  </si>
  <si>
    <t>Field 13</t>
  </si>
  <si>
    <t>Loser 6</t>
  </si>
  <si>
    <t>Loser 7</t>
  </si>
  <si>
    <t>Field 14</t>
  </si>
  <si>
    <t>Loser 8</t>
  </si>
  <si>
    <t>Loser 9</t>
  </si>
  <si>
    <t>Field 15</t>
  </si>
  <si>
    <t>Loser 10</t>
  </si>
  <si>
    <t>Loser 11</t>
  </si>
  <si>
    <t>Field 16</t>
  </si>
  <si>
    <t>Winner 1</t>
  </si>
  <si>
    <t>Field 17</t>
  </si>
  <si>
    <t>Winner 2</t>
  </si>
  <si>
    <t>Winner 3</t>
  </si>
  <si>
    <t>Field 18</t>
  </si>
  <si>
    <t>Winner 4</t>
  </si>
  <si>
    <t>Winner 5</t>
  </si>
  <si>
    <t>Field 19</t>
  </si>
  <si>
    <t>Winner 6</t>
  </si>
  <si>
    <t>Winner 7</t>
  </si>
  <si>
    <t>Field 20</t>
  </si>
  <si>
    <t>Winner 8</t>
  </si>
  <si>
    <t>Winner 9</t>
  </si>
  <si>
    <t>Field 21</t>
  </si>
  <si>
    <t>Winner 10</t>
  </si>
  <si>
    <t>Winner 11</t>
  </si>
  <si>
    <t>Field 22</t>
  </si>
  <si>
    <t>ROUND 3:</t>
  </si>
  <si>
    <t>Loser 1</t>
  </si>
  <si>
    <t>Winner 12</t>
  </si>
  <si>
    <t>Field 23</t>
  </si>
  <si>
    <t>Winner 13</t>
  </si>
  <si>
    <t>Winner 14</t>
  </si>
  <si>
    <t>Field 24</t>
  </si>
  <si>
    <t>Winner 15</t>
  </si>
  <si>
    <t>Winner 16</t>
  </si>
  <si>
    <t>Field 25</t>
  </si>
  <si>
    <t>Field 26</t>
  </si>
  <si>
    <t>Field 27</t>
  </si>
  <si>
    <t>Loser 22</t>
  </si>
  <si>
    <t>Field 28</t>
  </si>
  <si>
    <t>Winner 17</t>
  </si>
  <si>
    <t>Winner 18</t>
  </si>
  <si>
    <t>Field 29</t>
  </si>
  <si>
    <t>Winner 19</t>
  </si>
  <si>
    <t>Winner 20</t>
  </si>
  <si>
    <t>Field 30</t>
  </si>
  <si>
    <t>Winner 21</t>
  </si>
  <si>
    <t>Winner 22</t>
  </si>
  <si>
    <t>Field 31</t>
  </si>
  <si>
    <t>ROUND 4:</t>
  </si>
  <si>
    <t>Winner 25</t>
  </si>
  <si>
    <t>Field 32</t>
  </si>
  <si>
    <t>Winner 26</t>
  </si>
  <si>
    <t>Winner 27</t>
  </si>
  <si>
    <t>Field 33</t>
  </si>
  <si>
    <t>Winner 28</t>
  </si>
  <si>
    <t>Field 34</t>
  </si>
  <si>
    <t>Field 35</t>
  </si>
  <si>
    <t>Winner 31</t>
  </si>
  <si>
    <t>Field 36</t>
  </si>
  <si>
    <t>ROUND 5:</t>
  </si>
  <si>
    <t>Winner 32</t>
  </si>
  <si>
    <t>Field 37</t>
  </si>
  <si>
    <t>Winner 33</t>
  </si>
  <si>
    <t>Winner 34</t>
  </si>
  <si>
    <t>Field 38</t>
  </si>
  <si>
    <t>Winner 35</t>
  </si>
  <si>
    <t>Loser 36</t>
  </si>
  <si>
    <t>Field 39</t>
  </si>
  <si>
    <t>Winner 36</t>
  </si>
  <si>
    <t>Field 40</t>
  </si>
  <si>
    <t>ROUND 6:</t>
  </si>
  <si>
    <t>Field 41</t>
  </si>
  <si>
    <t>Field 42</t>
  </si>
  <si>
    <t>ROUND 7-9:</t>
  </si>
  <si>
    <t>Field 43</t>
  </si>
  <si>
    <t>Field 44</t>
  </si>
  <si>
    <t>Field 45</t>
  </si>
  <si>
    <t>Team 23</t>
  </si>
  <si>
    <t>Team 24</t>
  </si>
  <si>
    <t>Team 25</t>
  </si>
  <si>
    <t>Team 26</t>
  </si>
  <si>
    <t>Team 27</t>
  </si>
  <si>
    <t>Team 28</t>
  </si>
  <si>
    <t>R1</t>
  </si>
  <si>
    <t>R2</t>
  </si>
  <si>
    <t>R3</t>
  </si>
  <si>
    <t>R4</t>
  </si>
  <si>
    <t>R5</t>
  </si>
  <si>
    <t>R6</t>
  </si>
  <si>
    <t>Loser 23</t>
  </si>
  <si>
    <t>Loser 24</t>
  </si>
  <si>
    <t>Loser 25</t>
  </si>
  <si>
    <t>Loser 26</t>
  </si>
  <si>
    <t>Loser 27</t>
  </si>
  <si>
    <t>Loser 28</t>
  </si>
  <si>
    <t>Loser 37</t>
  </si>
  <si>
    <t>Loser 38</t>
  </si>
  <si>
    <t>Loser 39</t>
  </si>
  <si>
    <t>BRACKET A:</t>
  </si>
  <si>
    <t>R7 BYE</t>
  </si>
  <si>
    <t>IF NECESSARY</t>
  </si>
  <si>
    <t>BRACKET B:</t>
  </si>
  <si>
    <t>R7</t>
  </si>
  <si>
    <t>R8</t>
  </si>
  <si>
    <t>R9</t>
  </si>
  <si>
    <t>If necessary.</t>
  </si>
  <si>
    <t>ROUND 9:</t>
  </si>
  <si>
    <r>
      <t xml:space="preserve">BRACKET B:
</t>
    </r>
    <r>
      <rPr>
        <sz val="10"/>
        <rFont val="Calibri"/>
        <family val="2"/>
        <scheme val="minor"/>
      </rPr>
      <t>Both teams will have a loss, the winner is champion.</t>
    </r>
  </si>
  <si>
    <t>ROUND 8:</t>
  </si>
  <si>
    <r>
      <t xml:space="preserve">Three or four teams remain.  
</t>
    </r>
    <r>
      <rPr>
        <b/>
        <sz val="10"/>
        <rFont val="Calibri"/>
        <family val="2"/>
        <scheme val="minor"/>
      </rPr>
      <t xml:space="preserve">IF THREE TEAMS REMAIN, USE BRACKET A:  </t>
    </r>
    <r>
      <rPr>
        <sz val="10"/>
        <rFont val="Calibri"/>
        <family val="2"/>
        <scheme val="minor"/>
      </rPr>
      <t xml:space="preserve">One team will be undefeated. Draw for bye if necessary.
</t>
    </r>
    <r>
      <rPr>
        <b/>
        <sz val="10"/>
        <rFont val="Calibri"/>
        <family val="2"/>
        <scheme val="minor"/>
      </rPr>
      <t xml:space="preserve">IF FOUR TEAMS REMAIN, USE BRACKET B:  </t>
    </r>
    <r>
      <rPr>
        <sz val="10"/>
        <rFont val="Calibri"/>
        <family val="2"/>
        <scheme val="minor"/>
      </rPr>
      <t>All four teams will have a loss.  Teams will be paired to avoid previous match-ups where possible, otherwise a draw will determine the pairings</t>
    </r>
  </si>
  <si>
    <t>ROUND 7:</t>
  </si>
  <si>
    <t>Field 46</t>
  </si>
  <si>
    <t>Field 47</t>
  </si>
  <si>
    <t>Field 48</t>
  </si>
  <si>
    <t>Field 49</t>
  </si>
  <si>
    <t>Field 50</t>
  </si>
  <si>
    <t>Field 51</t>
  </si>
  <si>
    <t>Field 52</t>
  </si>
  <si>
    <t>Field 53</t>
  </si>
  <si>
    <t>Field 54</t>
  </si>
  <si>
    <t>Field 55</t>
  </si>
  <si>
    <t>SCORE</t>
  </si>
  <si>
    <t>D-INN</t>
  </si>
  <si>
    <t>Loser 12</t>
  </si>
  <si>
    <t>Loser 13</t>
  </si>
  <si>
    <t>Loser 14</t>
  </si>
  <si>
    <t>Winner 23</t>
  </si>
  <si>
    <t>Winner 24</t>
  </si>
  <si>
    <t>Winner 29</t>
  </si>
  <si>
    <t>Winner 30</t>
  </si>
  <si>
    <t>Winner 37</t>
  </si>
  <si>
    <t>Winner 38</t>
  </si>
  <si>
    <t>Winner 39</t>
  </si>
  <si>
    <t>Winner 40</t>
  </si>
  <si>
    <t>Winner 41</t>
  </si>
  <si>
    <t>Winner 42</t>
  </si>
  <si>
    <t>Winner 43</t>
  </si>
  <si>
    <t>Winner 44</t>
  </si>
  <si>
    <t>Winner 45</t>
  </si>
  <si>
    <t>Winner 46</t>
  </si>
  <si>
    <t>TOURNAMENT CHAMPION:</t>
  </si>
  <si>
    <t>CITY  |  DATE</t>
  </si>
  <si>
    <t>28 TEAM TOURNAMENT DOCUMENTATION</t>
  </si>
  <si>
    <t>Draw teams for pairings.</t>
  </si>
  <si>
    <t xml:space="preserve"> L1 vs. L2, L3 vs. L4, L5 vs. L6, L7 vs. L8, L9 vs. L10, L11 vs. L12, L13 vs. L14.
W1 vs W2, W3 vs W4, W5 vs W6, W7 vs W8, W9 vs. W10, W11 vs W12, W13 vs. W14</t>
  </si>
  <si>
    <t>Losers of games 15, 16, 17, 18, 19, 20, and 21 have been eliminated.  W22 gets bye
W15 vs. W16, W17 vs. W18, W19 vs. W20, W21 vs. L22, L23 vs. L24, L25 vs. L 26, L27 vs. L28.
W23 vs. W24, W25 vs. W26, W27 vs. W28</t>
  </si>
  <si>
    <t>Losers of games 29, 30, 31, 32, 33, 34, and 35 have been eliminated. 
W29 vs. W30, W31 vs. W32, W33 vs. W34, W35 vs. L36, L37 vs. L38.
W22 vs. W36, W37 vs. W38.</t>
  </si>
  <si>
    <t>Losers of games 39,  40, 41, 42 and 43 have been eliminated. W39 gets bye
W40 vs. W41, W42 vs. W43, L44 vs. L45.
W44 vs. W45.</t>
  </si>
  <si>
    <t>Losers of games 46, 47, and 48 have been eliminated.  At this point 6 teams remain, of which 1 will be undefeated.  In Round 6, teams will be paired  avoiding previous match-ups where possible, otherwise a draw will determine pairings.</t>
  </si>
  <si>
    <t>2 or 3 teams remaining.  
     If three teams remaining, draw for bye if necessary. R7 Bye team cannot get bye In Round 8.  Game 54 is the Semi-Final, bye team earns berth to the Final.  
     If two teams remaining R7 Bye vs. W53.</t>
  </si>
  <si>
    <t>21 Teams Remaining</t>
  </si>
  <si>
    <t>6 Teams Remaining</t>
  </si>
  <si>
    <t>9 Teams Remaining</t>
  </si>
  <si>
    <t>Loser 44</t>
  </si>
  <si>
    <t>Loser 45</t>
  </si>
  <si>
    <t>28 TEAM TOURNAMENT</t>
  </si>
  <si>
    <t>Team 1</t>
  </si>
  <si>
    <t>Team, 20</t>
  </si>
  <si>
    <t>Winner 47</t>
  </si>
  <si>
    <t>Winner 48</t>
  </si>
  <si>
    <t>TBD</t>
  </si>
  <si>
    <t>(R8 Bye)</t>
  </si>
  <si>
    <t>R8 Bye or L54</t>
  </si>
  <si>
    <t>bye</t>
  </si>
  <si>
    <t>Field 53B</t>
  </si>
  <si>
    <t>Field 54B</t>
  </si>
  <si>
    <t>Field 55B</t>
  </si>
  <si>
    <t>4 Teams Remaining</t>
  </si>
  <si>
    <t>3 Teams Remaining</t>
  </si>
  <si>
    <t xml:space="preserve">A Bracket </t>
  </si>
  <si>
    <t>B Bracket</t>
  </si>
  <si>
    <t>Sun. Aug 6 and Mon. Aug. 7</t>
  </si>
  <si>
    <t>Sun. Aug 6 and Mon. Aug  7</t>
  </si>
  <si>
    <t>Champion</t>
  </si>
  <si>
    <t>**Note: Please refer to Section RP6 of the Rep Division Playing Rules regarding rules for Byes.</t>
  </si>
  <si>
    <t>Bye:</t>
  </si>
  <si>
    <t>14 Teams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</si>
</sst>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dddd\ mmmm\ d\,\ yyyy"/>
  </numFmts>
  <fonts count="18" x14ac:knownFonts="1">
    <font>
      <sz val="11"/>
      <color theme="1"/>
      <name val="Calibri"/>
      <family val="2"/>
      <scheme val="minor"/>
    </font>
    <font>
      <sz val="10"/>
      <name val="Arial"/>
      <family val="2"/>
    </font>
    <font>
      <sz val="10"/>
      <color rgb="FF004B8F"/>
      <name val="Calibri"/>
      <family val="2"/>
      <scheme val="minor"/>
    </font>
    <font>
      <b/>
      <sz val="10"/>
      <color theme="0"/>
      <name val="Arial"/>
      <family val="2"/>
    </font>
    <font>
      <sz val="10"/>
      <color theme="0"/>
      <name val="Arial"/>
      <family val="2"/>
    </font>
    <font>
      <sz val="8"/>
      <name val="Calibri"/>
      <family val="2"/>
      <scheme val="minor"/>
    </font>
    <font>
      <b/>
      <sz val="10"/>
      <color rgb="FFFF0000"/>
      <name val="Calibri"/>
      <family val="2"/>
      <scheme val="minor"/>
    </font>
    <font>
      <b/>
      <sz val="10"/>
      <color theme="0"/>
      <name val="Calibri"/>
      <family val="2"/>
      <scheme val="minor"/>
    </font>
    <font>
      <sz val="10"/>
      <name val="Calibri"/>
      <family val="2"/>
      <scheme val="minor"/>
    </font>
    <font>
      <b/>
      <sz val="10"/>
      <name val="Calibri"/>
      <family val="2"/>
      <scheme val="minor"/>
    </font>
    <font>
      <b/>
      <i/>
      <sz val="10"/>
      <name val="Calibri"/>
      <family val="2"/>
      <scheme val="minor"/>
    </font>
    <font>
      <b/>
      <u/>
      <sz val="10"/>
      <name val="Calibri"/>
      <family val="2"/>
      <scheme val="minor"/>
    </font>
    <font>
      <sz val="10"/>
      <color theme="9" tint="-0.499984740745262"/>
      <name val="Arial"/>
      <family val="2"/>
    </font>
    <font>
      <b/>
      <sz val="10"/>
      <color theme="9" tint="-0.499984740745262"/>
      <name val="Arial"/>
      <family val="2"/>
    </font>
    <font>
      <sz val="10"/>
      <color theme="9" tint="-0.499984740745262"/>
      <name val="Calibri"/>
      <family val="2"/>
      <scheme val="minor"/>
    </font>
    <font>
      <b/>
      <sz val="10"/>
      <color theme="9" tint="-0.499984740745262"/>
      <name val="Calibri"/>
      <family val="2"/>
      <scheme val="minor"/>
    </font>
    <font>
      <b/>
      <sz val="10"/>
      <color theme="7" tint="-0.499984740745262"/>
      <name val="Calibri"/>
      <family val="2"/>
      <scheme val="minor"/>
    </font>
    <font>
      <b/>
      <sz val="12"/>
      <color theme="9" tint="-0.499984740745262"/>
      <name val="Calibri"/>
      <family val="2"/>
      <scheme val="minor"/>
    </font>
  </fonts>
  <fills count="4">
    <fill>
      <patternFill patternType="none"/>
    </fill>
    <fill>
      <patternFill patternType="gray125"/>
    </fill>
    <fill>
      <patternFill patternType="solid">
        <fgColor theme="9" tint="-0.499984740745262"/>
        <bgColor indexed="64"/>
      </patternFill>
    </fill>
    <fill>
      <patternFill patternType="solid">
        <fgColor theme="7" tint="-0.49998474074526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4B8F"/>
      </left>
      <right style="thin">
        <color rgb="FF004B8F"/>
      </right>
      <top/>
      <bottom style="thin">
        <color rgb="FF004B8F"/>
      </bottom>
      <diagonal/>
    </border>
    <border>
      <left style="thin">
        <color rgb="FF004B8F"/>
      </left>
      <right style="thin">
        <color rgb="FF004B8F"/>
      </right>
      <top style="thin">
        <color rgb="FF004B8F"/>
      </top>
      <bottom style="thin">
        <color rgb="FF004B8F"/>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indexed="64"/>
      </top>
      <bottom/>
      <diagonal/>
    </border>
    <border>
      <left/>
      <right style="dotted">
        <color auto="1"/>
      </right>
      <top/>
      <bottom/>
      <diagonal/>
    </border>
    <border>
      <left style="dotted">
        <color auto="1"/>
      </left>
      <right/>
      <top/>
      <bottom/>
      <diagonal/>
    </border>
    <border>
      <left/>
      <right/>
      <top/>
      <bottom style="thin">
        <color rgb="FFFF0000"/>
      </bottom>
      <diagonal/>
    </border>
  </borders>
  <cellStyleXfs count="2">
    <xf numFmtId="0" fontId="0" fillId="0" borderId="0"/>
    <xf numFmtId="0" fontId="1" fillId="0" borderId="0"/>
  </cellStyleXfs>
  <cellXfs count="94">
    <xf numFmtId="0" fontId="0" fillId="0" borderId="0" xfId="0"/>
    <xf numFmtId="0" fontId="1" fillId="0" borderId="0" xfId="1"/>
    <xf numFmtId="0" fontId="1" fillId="0" borderId="0" xfId="1" applyAlignment="1">
      <alignment horizontal="center"/>
    </xf>
    <xf numFmtId="0" fontId="2" fillId="0" borderId="0" xfId="0" applyFont="1" applyAlignment="1">
      <alignment horizontal="center"/>
    </xf>
    <xf numFmtId="0" fontId="6" fillId="0" borderId="0" xfId="0" applyFont="1" applyAlignment="1">
      <alignment horizontal="center"/>
    </xf>
    <xf numFmtId="0" fontId="8" fillId="0" borderId="0" xfId="1" applyFont="1" applyAlignment="1">
      <alignment vertical="top"/>
    </xf>
    <xf numFmtId="0" fontId="9" fillId="0" borderId="0" xfId="1" applyFont="1" applyAlignment="1">
      <alignment horizontal="center" vertical="top"/>
    </xf>
    <xf numFmtId="0" fontId="8" fillId="0" borderId="0" xfId="1" applyFont="1" applyAlignment="1">
      <alignment horizontal="center" vertical="top"/>
    </xf>
    <xf numFmtId="0" fontId="10" fillId="0" borderId="0" xfId="1" applyFont="1" applyAlignment="1">
      <alignment vertical="top"/>
    </xf>
    <xf numFmtId="0" fontId="11" fillId="0" borderId="0" xfId="1" applyFont="1" applyAlignment="1">
      <alignment vertical="top"/>
    </xf>
    <xf numFmtId="0" fontId="9" fillId="0" borderId="0" xfId="1" applyFont="1" applyAlignment="1">
      <alignment vertical="top" wrapText="1"/>
    </xf>
    <xf numFmtId="0" fontId="8" fillId="0" borderId="0" xfId="1" applyFont="1" applyAlignment="1">
      <alignment vertical="top" wrapText="1"/>
    </xf>
    <xf numFmtId="0" fontId="9" fillId="0" borderId="0" xfId="1" applyFont="1" applyAlignment="1">
      <alignment vertical="top"/>
    </xf>
    <xf numFmtId="0" fontId="3" fillId="2" borderId="5" xfId="1" applyFont="1" applyFill="1" applyBorder="1"/>
    <xf numFmtId="165" fontId="4" fillId="2" borderId="6" xfId="1" applyNumberFormat="1" applyFont="1" applyFill="1" applyBorder="1" applyAlignment="1">
      <alignment horizontal="center"/>
    </xf>
    <xf numFmtId="0" fontId="3" fillId="2" borderId="6" xfId="1" applyFont="1" applyFill="1" applyBorder="1" applyAlignment="1">
      <alignment horizontal="right"/>
    </xf>
    <xf numFmtId="0" fontId="4" fillId="2" borderId="7" xfId="1" applyFont="1" applyFill="1" applyBorder="1"/>
    <xf numFmtId="165" fontId="4" fillId="2" borderId="6" xfId="1" applyNumberFormat="1" applyFont="1" applyFill="1" applyBorder="1" applyProtection="1">
      <protection locked="0"/>
    </xf>
    <xf numFmtId="0" fontId="3" fillId="3" borderId="8" xfId="1" applyFont="1" applyFill="1" applyBorder="1" applyAlignment="1">
      <alignment horizontal="center"/>
    </xf>
    <xf numFmtId="0" fontId="3" fillId="3" borderId="8" xfId="1" applyFont="1" applyFill="1" applyBorder="1"/>
    <xf numFmtId="164" fontId="3" fillId="3" borderId="8" xfId="1" applyNumberFormat="1" applyFont="1" applyFill="1" applyBorder="1" applyAlignment="1">
      <alignment horizontal="center"/>
    </xf>
    <xf numFmtId="0" fontId="12" fillId="0" borderId="0" xfId="1" applyFont="1"/>
    <xf numFmtId="0" fontId="12" fillId="0" borderId="0" xfId="1" applyFont="1" applyAlignment="1">
      <alignment horizontal="center"/>
    </xf>
    <xf numFmtId="0" fontId="13" fillId="0" borderId="0" xfId="1" applyFont="1" applyAlignment="1" applyProtection="1">
      <alignment horizontal="right"/>
      <protection locked="0"/>
    </xf>
    <xf numFmtId="0" fontId="13" fillId="0" borderId="0" xfId="1" applyFont="1" applyAlignment="1">
      <alignment horizontal="right"/>
    </xf>
    <xf numFmtId="0" fontId="12" fillId="0" borderId="9" xfId="1" applyFont="1" applyBorder="1" applyAlignment="1">
      <alignment horizontal="center"/>
    </xf>
    <xf numFmtId="0" fontId="12" fillId="0" borderId="9" xfId="1" applyFont="1" applyBorder="1" applyProtection="1">
      <protection locked="0"/>
    </xf>
    <xf numFmtId="0" fontId="12" fillId="0" borderId="9" xfId="1" applyFont="1" applyBorder="1" applyAlignment="1" applyProtection="1">
      <alignment horizontal="center"/>
      <protection locked="0"/>
    </xf>
    <xf numFmtId="164" fontId="12" fillId="0" borderId="9" xfId="1" applyNumberFormat="1" applyFont="1" applyBorder="1" applyAlignment="1" applyProtection="1">
      <alignment horizontal="center"/>
      <protection locked="0"/>
    </xf>
    <xf numFmtId="0" fontId="14" fillId="0" borderId="0" xfId="0" applyFont="1" applyAlignment="1">
      <alignment horizontal="center"/>
    </xf>
    <xf numFmtId="0" fontId="15" fillId="0" borderId="0" xfId="0" applyFont="1" applyAlignment="1">
      <alignment horizontal="center"/>
    </xf>
    <xf numFmtId="0" fontId="14" fillId="0" borderId="0" xfId="0" applyFont="1" applyAlignment="1">
      <alignment horizontal="left"/>
    </xf>
    <xf numFmtId="0" fontId="15" fillId="0" borderId="1" xfId="1" applyFont="1" applyBorder="1" applyAlignment="1">
      <alignment horizontal="center"/>
    </xf>
    <xf numFmtId="0" fontId="15" fillId="0" borderId="14" xfId="1" applyFont="1" applyBorder="1" applyAlignment="1">
      <alignment horizontal="center"/>
    </xf>
    <xf numFmtId="0" fontId="15" fillId="0" borderId="15" xfId="0" applyFont="1" applyBorder="1" applyAlignment="1">
      <alignment horizontal="center"/>
    </xf>
    <xf numFmtId="0" fontId="15" fillId="0" borderId="15" xfId="1" applyFont="1" applyBorder="1" applyAlignment="1">
      <alignment horizontal="center"/>
    </xf>
    <xf numFmtId="0" fontId="15" fillId="0" borderId="16" xfId="0" applyFont="1" applyBorder="1" applyAlignment="1">
      <alignment horizontal="center"/>
    </xf>
    <xf numFmtId="0" fontId="15" fillId="0" borderId="14" xfId="0" applyFont="1" applyBorder="1" applyAlignment="1">
      <alignment horizontal="center"/>
    </xf>
    <xf numFmtId="164" fontId="15" fillId="0" borderId="15" xfId="1" applyNumberFormat="1" applyFont="1" applyBorder="1" applyAlignment="1">
      <alignment horizontal="center"/>
    </xf>
    <xf numFmtId="0" fontId="15" fillId="0" borderId="2" xfId="0" applyFont="1" applyBorder="1" applyAlignment="1">
      <alignment horizontal="center"/>
    </xf>
    <xf numFmtId="0" fontId="14" fillId="0" borderId="0" xfId="1" applyFont="1" applyAlignment="1">
      <alignment horizontal="center"/>
    </xf>
    <xf numFmtId="0" fontId="15" fillId="0" borderId="16" xfId="1" applyFont="1" applyBorder="1" applyAlignment="1">
      <alignment horizontal="center"/>
    </xf>
    <xf numFmtId="0" fontId="15" fillId="0" borderId="3" xfId="0" applyFont="1" applyBorder="1" applyAlignment="1">
      <alignment horizontal="center"/>
    </xf>
    <xf numFmtId="0" fontId="15" fillId="0" borderId="10" xfId="1" applyFont="1" applyBorder="1" applyAlignment="1">
      <alignment horizontal="center"/>
    </xf>
    <xf numFmtId="0" fontId="14" fillId="0" borderId="18" xfId="1" applyFont="1" applyBorder="1" applyAlignment="1">
      <alignment horizontal="center"/>
    </xf>
    <xf numFmtId="0" fontId="14" fillId="0" borderId="19" xfId="1" applyFont="1" applyBorder="1" applyAlignment="1">
      <alignment horizontal="center"/>
    </xf>
    <xf numFmtId="0" fontId="15" fillId="0" borderId="0" xfId="1" applyFont="1" applyAlignment="1">
      <alignment horizontal="center"/>
    </xf>
    <xf numFmtId="0" fontId="15" fillId="0" borderId="11" xfId="0" applyFont="1" applyBorder="1" applyAlignment="1">
      <alignment horizontal="center"/>
    </xf>
    <xf numFmtId="0" fontId="15" fillId="0" borderId="1" xfId="0" applyFont="1" applyBorder="1" applyAlignment="1">
      <alignment horizontal="center"/>
    </xf>
    <xf numFmtId="0" fontId="15" fillId="0" borderId="11" xfId="1" applyFont="1" applyBorder="1" applyAlignment="1">
      <alignment horizontal="center"/>
    </xf>
    <xf numFmtId="0" fontId="15" fillId="0" borderId="19" xfId="1" applyFont="1" applyBorder="1" applyAlignment="1">
      <alignment horizontal="center" shrinkToFit="1"/>
    </xf>
    <xf numFmtId="0" fontId="15" fillId="0" borderId="10" xfId="0" applyFont="1" applyBorder="1" applyAlignment="1">
      <alignment horizontal="center"/>
    </xf>
    <xf numFmtId="164" fontId="15" fillId="0" borderId="11" xfId="1" applyNumberFormat="1" applyFont="1" applyBorder="1" applyAlignment="1">
      <alignment horizontal="center"/>
    </xf>
    <xf numFmtId="0" fontId="15" fillId="0" borderId="18" xfId="1" applyFont="1" applyBorder="1" applyAlignment="1">
      <alignment horizontal="center"/>
    </xf>
    <xf numFmtId="0" fontId="15" fillId="0" borderId="19" xfId="1" applyFont="1" applyBorder="1" applyAlignment="1">
      <alignment horizontal="center"/>
    </xf>
    <xf numFmtId="164" fontId="15" fillId="0" borderId="15" xfId="0" applyNumberFormat="1" applyFont="1" applyBorder="1" applyAlignment="1">
      <alignment horizontal="center"/>
    </xf>
    <xf numFmtId="164" fontId="15" fillId="0" borderId="11" xfId="0" applyNumberFormat="1" applyFont="1" applyBorder="1" applyAlignment="1">
      <alignment horizontal="center"/>
    </xf>
    <xf numFmtId="0" fontId="15" fillId="0" borderId="12" xfId="1" applyFont="1" applyBorder="1" applyAlignment="1">
      <alignment horizontal="center"/>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0" applyFont="1" applyBorder="1" applyAlignment="1">
      <alignment horizontal="center"/>
    </xf>
    <xf numFmtId="164" fontId="15" fillId="0" borderId="3" xfId="1" applyNumberFormat="1" applyFont="1" applyBorder="1" applyAlignment="1">
      <alignment horizontal="center"/>
    </xf>
    <xf numFmtId="0" fontId="15" fillId="0" borderId="13" xfId="1" applyFont="1" applyBorder="1" applyAlignment="1">
      <alignment horizontal="center"/>
    </xf>
    <xf numFmtId="0" fontId="14" fillId="0" borderId="17" xfId="1" applyFont="1" applyBorder="1" applyAlignment="1">
      <alignment horizontal="center"/>
    </xf>
    <xf numFmtId="0" fontId="14" fillId="0" borderId="10" xfId="1" applyFont="1" applyBorder="1" applyAlignment="1">
      <alignment horizontal="center"/>
    </xf>
    <xf numFmtId="0" fontId="15" fillId="0" borderId="4" xfId="1" applyFont="1" applyBorder="1" applyAlignment="1">
      <alignment horizontal="center"/>
    </xf>
    <xf numFmtId="164" fontId="15" fillId="0" borderId="18" xfId="1" applyNumberFormat="1" applyFont="1" applyBorder="1" applyAlignment="1">
      <alignment horizontal="center"/>
    </xf>
    <xf numFmtId="0" fontId="14" fillId="0" borderId="16" xfId="1" applyFont="1" applyBorder="1" applyAlignment="1">
      <alignment horizontal="center"/>
    </xf>
    <xf numFmtId="0" fontId="14" fillId="0" borderId="12" xfId="1" applyFont="1" applyBorder="1" applyAlignment="1">
      <alignment horizontal="center"/>
    </xf>
    <xf numFmtId="0" fontId="15" fillId="0" borderId="11" xfId="1" applyFont="1" applyBorder="1" applyAlignment="1">
      <alignment horizontal="center" shrinkToFit="1"/>
    </xf>
    <xf numFmtId="0" fontId="14" fillId="0" borderId="1" xfId="1" applyFont="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0" fontId="14" fillId="0" borderId="13" xfId="1" applyFont="1" applyBorder="1" applyAlignment="1">
      <alignment horizontal="center"/>
    </xf>
    <xf numFmtId="0" fontId="15" fillId="0" borderId="0" xfId="1" applyFont="1" applyAlignment="1">
      <alignment horizontal="center" shrinkToFit="1"/>
    </xf>
    <xf numFmtId="0" fontId="15" fillId="0" borderId="17" xfId="0" applyFont="1" applyBorder="1" applyAlignment="1">
      <alignment horizontal="center"/>
    </xf>
    <xf numFmtId="0" fontId="14" fillId="0" borderId="11" xfId="1" applyFont="1" applyBorder="1" applyAlignment="1">
      <alignment horizontal="center"/>
    </xf>
    <xf numFmtId="0" fontId="14" fillId="0" borderId="16" xfId="0" applyFont="1" applyBorder="1" applyAlignment="1">
      <alignment horizontal="center"/>
    </xf>
    <xf numFmtId="0" fontId="15" fillId="0" borderId="12" xfId="0" applyFont="1" applyBorder="1" applyAlignment="1">
      <alignment horizontal="center"/>
    </xf>
    <xf numFmtId="164" fontId="15" fillId="0" borderId="0" xfId="0" applyNumberFormat="1" applyFont="1" applyAlignment="1">
      <alignment horizontal="center"/>
    </xf>
    <xf numFmtId="0" fontId="14" fillId="0" borderId="1" xfId="0" applyFont="1" applyBorder="1" applyAlignment="1">
      <alignment horizontal="center"/>
    </xf>
    <xf numFmtId="0" fontId="16" fillId="0" borderId="0" xfId="0" applyFont="1" applyAlignment="1">
      <alignment horizontal="center"/>
    </xf>
    <xf numFmtId="0" fontId="7" fillId="2" borderId="0" xfId="1" applyFont="1" applyFill="1" applyAlignment="1">
      <alignment horizontal="center" shrinkToFit="1"/>
    </xf>
    <xf numFmtId="0" fontId="17" fillId="0" borderId="0" xfId="1" applyFont="1" applyAlignment="1">
      <alignment horizontal="left" vertical="top"/>
    </xf>
    <xf numFmtId="0" fontId="13" fillId="0" borderId="0" xfId="1" applyFont="1" applyAlignment="1">
      <alignment horizontal="right"/>
    </xf>
    <xf numFmtId="0" fontId="1" fillId="0" borderId="20" xfId="1" applyBorder="1" applyAlignment="1">
      <alignment horizontal="center"/>
    </xf>
    <xf numFmtId="165" fontId="4" fillId="2" borderId="6" xfId="1" applyNumberFormat="1" applyFont="1" applyFill="1" applyBorder="1" applyAlignment="1" applyProtection="1">
      <alignment horizontal="left"/>
      <protection locked="0"/>
    </xf>
    <xf numFmtId="0" fontId="4" fillId="2" borderId="6" xfId="1" applyFont="1" applyFill="1" applyBorder="1" applyAlignment="1">
      <alignment horizontal="left"/>
    </xf>
    <xf numFmtId="0" fontId="12" fillId="0" borderId="20" xfId="1" applyFont="1" applyBorder="1" applyAlignment="1">
      <alignment horizontal="center"/>
    </xf>
    <xf numFmtId="0" fontId="4" fillId="2" borderId="6" xfId="1" applyFont="1" applyFill="1" applyBorder="1" applyAlignment="1" applyProtection="1">
      <alignment horizontal="left"/>
      <protection locked="0"/>
    </xf>
    <xf numFmtId="0" fontId="14" fillId="0" borderId="0" xfId="1" applyFont="1" applyAlignment="1">
      <alignment horizontal="center"/>
    </xf>
    <xf numFmtId="0" fontId="3" fillId="2" borderId="6" xfId="1" applyFont="1" applyFill="1" applyBorder="1" applyAlignment="1">
      <alignment horizontal="left"/>
    </xf>
    <xf numFmtId="0" fontId="4" fillId="2" borderId="0" xfId="1" applyFont="1" applyFill="1" applyAlignment="1">
      <alignment horizontal="center"/>
    </xf>
    <xf numFmtId="0" fontId="4" fillId="2" borderId="0" xfId="1" applyFont="1" applyFill="1"/>
  </cellXfs>
  <cellStyles count="2">
    <cellStyle name="Normal" xfId="0" builtinId="0"/>
    <cellStyle name="Normal 2" xfId="1" xr:uid="{9CC666AC-A55C-4118-BF52-8FDFA30DA55B}"/>
  </cellStyles>
  <dxfs count="0"/>
  <tableStyles count="0" defaultTableStyle="TableStyleMedium2" defaultPivotStyle="PivotStyleLight16"/>
  <colors>
    <mruColors>
      <color rgb="FF004B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514351</xdr:colOff>
      <xdr:row>3</xdr:row>
      <xdr:rowOff>28576</xdr:rowOff>
    </xdr:to>
    <xdr:pic>
      <xdr:nvPicPr>
        <xdr:cNvPr id="3" name="Picture 2" descr="Sign In | Baseball Ontario ONDeck">
          <a:extLst>
            <a:ext uri="{FF2B5EF4-FFF2-40B4-BE49-F238E27FC236}">
              <a16:creationId xmlns:a16="http://schemas.microsoft.com/office/drawing/2014/main" id="{19BE2C75-19CD-ACAD-BD61-265EDD485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5143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5894-2AE8-46AB-9371-A4B1C59162F2}">
  <dimension ref="A1:M87"/>
  <sheetViews>
    <sheetView showGridLines="0" topLeftCell="A47" zoomScaleNormal="100" workbookViewId="0">
      <selection activeCell="B66" sqref="B66"/>
    </sheetView>
  </sheetViews>
  <sheetFormatPr defaultRowHeight="12.75" x14ac:dyDescent="0.2"/>
  <cols>
    <col min="1" max="1" width="11" style="1" customWidth="1"/>
    <col min="2" max="2" width="14.7109375" style="1" customWidth="1"/>
    <col min="3" max="4" width="7.7109375" style="2" customWidth="1"/>
    <col min="5" max="5" width="14.7109375" style="1" customWidth="1"/>
    <col min="6" max="7" width="7.7109375" style="2" customWidth="1"/>
    <col min="8" max="8" width="14.7109375" style="1" customWidth="1"/>
    <col min="9" max="16384" width="9.140625" style="1"/>
  </cols>
  <sheetData>
    <row r="1" spans="1:13" x14ac:dyDescent="0.2">
      <c r="E1" s="21"/>
      <c r="F1" s="22"/>
      <c r="G1" s="22"/>
      <c r="H1" s="21"/>
      <c r="I1" s="23" t="s">
        <v>0</v>
      </c>
    </row>
    <row r="2" spans="1:13" x14ac:dyDescent="0.2">
      <c r="E2" s="21"/>
      <c r="F2" s="22"/>
      <c r="G2" s="22"/>
      <c r="H2" s="21"/>
      <c r="I2" s="24" t="s">
        <v>201</v>
      </c>
    </row>
    <row r="3" spans="1:13" x14ac:dyDescent="0.2">
      <c r="E3" s="21"/>
      <c r="F3" s="22"/>
      <c r="G3" s="22"/>
      <c r="H3" s="21"/>
      <c r="I3" s="23" t="s">
        <v>187</v>
      </c>
    </row>
    <row r="4" spans="1:13" ht="4.5" customHeight="1" x14ac:dyDescent="0.2">
      <c r="A4" s="85"/>
      <c r="B4" s="85"/>
      <c r="C4" s="85"/>
      <c r="D4" s="85"/>
      <c r="E4" s="85"/>
      <c r="F4" s="85"/>
      <c r="G4" s="85"/>
      <c r="H4" s="85"/>
      <c r="I4" s="85"/>
    </row>
    <row r="5" spans="1:13" x14ac:dyDescent="0.2">
      <c r="A5" s="13" t="s">
        <v>1</v>
      </c>
      <c r="B5" s="86">
        <v>45141</v>
      </c>
      <c r="C5" s="86"/>
      <c r="D5" s="14"/>
      <c r="E5" s="15"/>
      <c r="F5" s="89"/>
      <c r="G5" s="89"/>
      <c r="H5" s="89"/>
      <c r="I5" s="16"/>
    </row>
    <row r="6" spans="1:13" x14ac:dyDescent="0.2">
      <c r="A6" s="18" t="s">
        <v>2</v>
      </c>
      <c r="B6" s="19" t="s">
        <v>3</v>
      </c>
      <c r="C6" s="18" t="s">
        <v>167</v>
      </c>
      <c r="D6" s="18" t="s">
        <v>168</v>
      </c>
      <c r="E6" s="19" t="s">
        <v>4</v>
      </c>
      <c r="F6" s="18" t="s">
        <v>167</v>
      </c>
      <c r="G6" s="18" t="s">
        <v>168</v>
      </c>
      <c r="H6" s="19" t="s">
        <v>5</v>
      </c>
      <c r="I6" s="20" t="s">
        <v>6</v>
      </c>
    </row>
    <row r="7" spans="1:13" ht="15" x14ac:dyDescent="0.25">
      <c r="A7" s="25">
        <v>1</v>
      </c>
      <c r="B7" s="26" t="s">
        <v>202</v>
      </c>
      <c r="C7" s="27"/>
      <c r="D7" s="27"/>
      <c r="E7" s="26" t="s">
        <v>7</v>
      </c>
      <c r="F7" s="27"/>
      <c r="G7" s="27"/>
      <c r="H7" s="26" t="s">
        <v>8</v>
      </c>
      <c r="I7" s="28">
        <v>0.50069444444444444</v>
      </c>
      <c r="M7"/>
    </row>
    <row r="8" spans="1:13" x14ac:dyDescent="0.2">
      <c r="A8" s="25">
        <v>2</v>
      </c>
      <c r="B8" s="26" t="s">
        <v>9</v>
      </c>
      <c r="C8" s="27"/>
      <c r="D8" s="27"/>
      <c r="E8" s="26" t="s">
        <v>10</v>
      </c>
      <c r="F8" s="27"/>
      <c r="G8" s="27"/>
      <c r="H8" s="26" t="s">
        <v>11</v>
      </c>
      <c r="I8" s="28">
        <v>0.50138888888888888</v>
      </c>
    </row>
    <row r="9" spans="1:13" x14ac:dyDescent="0.2">
      <c r="A9" s="25">
        <v>3</v>
      </c>
      <c r="B9" s="26" t="s">
        <v>12</v>
      </c>
      <c r="C9" s="27"/>
      <c r="D9" s="27"/>
      <c r="E9" s="26" t="s">
        <v>13</v>
      </c>
      <c r="F9" s="27"/>
      <c r="G9" s="27"/>
      <c r="H9" s="26" t="s">
        <v>14</v>
      </c>
      <c r="I9" s="28">
        <v>0.50208333333333299</v>
      </c>
    </row>
    <row r="10" spans="1:13" x14ac:dyDescent="0.2">
      <c r="A10" s="25">
        <v>4</v>
      </c>
      <c r="B10" s="26" t="s">
        <v>15</v>
      </c>
      <c r="C10" s="27"/>
      <c r="D10" s="27"/>
      <c r="E10" s="26" t="s">
        <v>16</v>
      </c>
      <c r="F10" s="27"/>
      <c r="G10" s="27"/>
      <c r="H10" s="26" t="s">
        <v>17</v>
      </c>
      <c r="I10" s="28">
        <v>0.50277777777777799</v>
      </c>
    </row>
    <row r="11" spans="1:13" x14ac:dyDescent="0.2">
      <c r="A11" s="25">
        <v>5</v>
      </c>
      <c r="B11" s="26" t="s">
        <v>18</v>
      </c>
      <c r="C11" s="27"/>
      <c r="D11" s="27"/>
      <c r="E11" s="26" t="s">
        <v>19</v>
      </c>
      <c r="F11" s="27"/>
      <c r="G11" s="27"/>
      <c r="H11" s="26" t="s">
        <v>20</v>
      </c>
      <c r="I11" s="28">
        <v>0.50347222222222199</v>
      </c>
    </row>
    <row r="12" spans="1:13" x14ac:dyDescent="0.2">
      <c r="A12" s="25">
        <v>6</v>
      </c>
      <c r="B12" s="26" t="s">
        <v>21</v>
      </c>
      <c r="C12" s="27"/>
      <c r="D12" s="27"/>
      <c r="E12" s="26" t="s">
        <v>22</v>
      </c>
      <c r="F12" s="27"/>
      <c r="G12" s="27"/>
      <c r="H12" s="26" t="s">
        <v>23</v>
      </c>
      <c r="I12" s="28">
        <v>0.50416666666666698</v>
      </c>
    </row>
    <row r="13" spans="1:13" x14ac:dyDescent="0.2">
      <c r="A13" s="25">
        <v>7</v>
      </c>
      <c r="B13" s="26" t="s">
        <v>24</v>
      </c>
      <c r="C13" s="27"/>
      <c r="D13" s="27"/>
      <c r="E13" s="26" t="s">
        <v>25</v>
      </c>
      <c r="F13" s="27"/>
      <c r="G13" s="27"/>
      <c r="H13" s="26" t="s">
        <v>26</v>
      </c>
      <c r="I13" s="28">
        <v>0.50486111111111098</v>
      </c>
    </row>
    <row r="14" spans="1:13" x14ac:dyDescent="0.2">
      <c r="A14" s="25">
        <v>8</v>
      </c>
      <c r="B14" s="26" t="s">
        <v>27</v>
      </c>
      <c r="C14" s="27"/>
      <c r="D14" s="27"/>
      <c r="E14" s="26" t="s">
        <v>28</v>
      </c>
      <c r="F14" s="27"/>
      <c r="G14" s="27"/>
      <c r="H14" s="26" t="s">
        <v>29</v>
      </c>
      <c r="I14" s="28">
        <v>0.50555555555555598</v>
      </c>
    </row>
    <row r="15" spans="1:13" x14ac:dyDescent="0.2">
      <c r="A15" s="25">
        <v>9</v>
      </c>
      <c r="B15" s="26" t="s">
        <v>30</v>
      </c>
      <c r="C15" s="27"/>
      <c r="D15" s="27"/>
      <c r="E15" s="26" t="s">
        <v>31</v>
      </c>
      <c r="F15" s="27"/>
      <c r="G15" s="27"/>
      <c r="H15" s="26" t="s">
        <v>32</v>
      </c>
      <c r="I15" s="28">
        <v>0.50624999999999998</v>
      </c>
    </row>
    <row r="16" spans="1:13" x14ac:dyDescent="0.2">
      <c r="A16" s="25">
        <v>10</v>
      </c>
      <c r="B16" s="26" t="s">
        <v>33</v>
      </c>
      <c r="C16" s="27"/>
      <c r="D16" s="27"/>
      <c r="E16" s="26" t="s">
        <v>203</v>
      </c>
      <c r="F16" s="27"/>
      <c r="G16" s="27"/>
      <c r="H16" s="26" t="s">
        <v>34</v>
      </c>
      <c r="I16" s="28">
        <v>0.50694444444444398</v>
      </c>
    </row>
    <row r="17" spans="1:9" x14ac:dyDescent="0.2">
      <c r="A17" s="25">
        <v>11</v>
      </c>
      <c r="B17" s="26" t="s">
        <v>35</v>
      </c>
      <c r="C17" s="27"/>
      <c r="D17" s="27"/>
      <c r="E17" s="26" t="s">
        <v>36</v>
      </c>
      <c r="F17" s="27"/>
      <c r="G17" s="27"/>
      <c r="H17" s="26" t="s">
        <v>37</v>
      </c>
      <c r="I17" s="28">
        <v>0.50763888888888897</v>
      </c>
    </row>
    <row r="18" spans="1:9" x14ac:dyDescent="0.2">
      <c r="A18" s="25">
        <v>12</v>
      </c>
      <c r="B18" s="26" t="s">
        <v>123</v>
      </c>
      <c r="C18" s="27"/>
      <c r="D18" s="27"/>
      <c r="E18" s="26" t="s">
        <v>124</v>
      </c>
      <c r="F18" s="27"/>
      <c r="G18" s="27"/>
      <c r="H18" s="26" t="s">
        <v>41</v>
      </c>
      <c r="I18" s="28">
        <v>0.50833333333333297</v>
      </c>
    </row>
    <row r="19" spans="1:9" x14ac:dyDescent="0.2">
      <c r="A19" s="25">
        <v>13</v>
      </c>
      <c r="B19" s="26" t="s">
        <v>125</v>
      </c>
      <c r="C19" s="27"/>
      <c r="D19" s="27"/>
      <c r="E19" s="26" t="s">
        <v>126</v>
      </c>
      <c r="F19" s="27"/>
      <c r="G19" s="27"/>
      <c r="H19" s="26" t="s">
        <v>44</v>
      </c>
      <c r="I19" s="28">
        <v>0.50902777777777797</v>
      </c>
    </row>
    <row r="20" spans="1:9" x14ac:dyDescent="0.2">
      <c r="A20" s="25">
        <v>14</v>
      </c>
      <c r="B20" s="26" t="s">
        <v>127</v>
      </c>
      <c r="C20" s="27"/>
      <c r="D20" s="27"/>
      <c r="E20" s="26" t="s">
        <v>128</v>
      </c>
      <c r="F20" s="27"/>
      <c r="G20" s="27"/>
      <c r="H20" s="26" t="s">
        <v>47</v>
      </c>
      <c r="I20" s="28">
        <v>0.50972222222222197</v>
      </c>
    </row>
    <row r="21" spans="1:9" ht="4.5" customHeight="1" x14ac:dyDescent="0.2">
      <c r="A21" s="85"/>
      <c r="B21" s="85"/>
      <c r="C21" s="85"/>
      <c r="D21" s="85"/>
      <c r="E21" s="85"/>
      <c r="F21" s="85"/>
      <c r="G21" s="85"/>
      <c r="H21" s="85"/>
      <c r="I21" s="85"/>
    </row>
    <row r="22" spans="1:9" x14ac:dyDescent="0.2">
      <c r="A22" s="13" t="s">
        <v>38</v>
      </c>
      <c r="B22" s="86">
        <v>45142</v>
      </c>
      <c r="C22" s="86"/>
      <c r="D22" s="14"/>
      <c r="E22" s="15"/>
      <c r="F22" s="87"/>
      <c r="G22" s="87"/>
      <c r="H22" s="87"/>
      <c r="I22" s="16"/>
    </row>
    <row r="23" spans="1:9" x14ac:dyDescent="0.2">
      <c r="A23" s="18" t="s">
        <v>2</v>
      </c>
      <c r="B23" s="19" t="s">
        <v>3</v>
      </c>
      <c r="C23" s="18" t="s">
        <v>167</v>
      </c>
      <c r="D23" s="18" t="s">
        <v>168</v>
      </c>
      <c r="E23" s="19" t="s">
        <v>4</v>
      </c>
      <c r="F23" s="18" t="s">
        <v>167</v>
      </c>
      <c r="G23" s="18" t="s">
        <v>168</v>
      </c>
      <c r="H23" s="19" t="s">
        <v>5</v>
      </c>
      <c r="I23" s="20" t="s">
        <v>6</v>
      </c>
    </row>
    <row r="24" spans="1:9" x14ac:dyDescent="0.2">
      <c r="A24" s="25">
        <v>15</v>
      </c>
      <c r="B24" s="26" t="s">
        <v>72</v>
      </c>
      <c r="C24" s="26"/>
      <c r="D24" s="26"/>
      <c r="E24" s="26" t="s">
        <v>39</v>
      </c>
      <c r="F24" s="27"/>
      <c r="G24" s="27"/>
      <c r="H24" s="26" t="s">
        <v>50</v>
      </c>
      <c r="I24" s="28">
        <v>0.51041666666666696</v>
      </c>
    </row>
    <row r="25" spans="1:9" x14ac:dyDescent="0.2">
      <c r="A25" s="25">
        <v>16</v>
      </c>
      <c r="B25" s="26" t="s">
        <v>40</v>
      </c>
      <c r="C25" s="27"/>
      <c r="D25" s="27"/>
      <c r="E25" s="26" t="s">
        <v>42</v>
      </c>
      <c r="F25" s="27"/>
      <c r="G25" s="27"/>
      <c r="H25" s="26" t="s">
        <v>53</v>
      </c>
      <c r="I25" s="28">
        <v>0.51111111111111096</v>
      </c>
    </row>
    <row r="26" spans="1:9" x14ac:dyDescent="0.2">
      <c r="A26" s="25">
        <v>17</v>
      </c>
      <c r="B26" s="26" t="s">
        <v>43</v>
      </c>
      <c r="C26" s="26"/>
      <c r="D26" s="26"/>
      <c r="E26" s="26" t="s">
        <v>45</v>
      </c>
      <c r="F26" s="27"/>
      <c r="G26" s="27"/>
      <c r="H26" s="26" t="s">
        <v>55</v>
      </c>
      <c r="I26" s="28">
        <v>0.51180555555555596</v>
      </c>
    </row>
    <row r="27" spans="1:9" x14ac:dyDescent="0.2">
      <c r="A27" s="25">
        <v>18</v>
      </c>
      <c r="B27" s="26" t="s">
        <v>46</v>
      </c>
      <c r="C27" s="26"/>
      <c r="D27" s="26"/>
      <c r="E27" s="26" t="s">
        <v>48</v>
      </c>
      <c r="F27" s="27"/>
      <c r="G27" s="27"/>
      <c r="H27" s="26" t="s">
        <v>58</v>
      </c>
      <c r="I27" s="28">
        <v>0.51249999999999996</v>
      </c>
    </row>
    <row r="28" spans="1:9" x14ac:dyDescent="0.2">
      <c r="A28" s="25">
        <v>19</v>
      </c>
      <c r="B28" s="26" t="s">
        <v>49</v>
      </c>
      <c r="C28" s="27"/>
      <c r="D28" s="27"/>
      <c r="E28" s="26" t="s">
        <v>51</v>
      </c>
      <c r="F28" s="27"/>
      <c r="G28" s="27"/>
      <c r="H28" s="26" t="s">
        <v>61</v>
      </c>
      <c r="I28" s="28">
        <v>0.51319444444444395</v>
      </c>
    </row>
    <row r="29" spans="1:9" x14ac:dyDescent="0.2">
      <c r="A29" s="25">
        <v>20</v>
      </c>
      <c r="B29" s="26" t="s">
        <v>52</v>
      </c>
      <c r="C29" s="26"/>
      <c r="D29" s="26"/>
      <c r="E29" s="26" t="s">
        <v>169</v>
      </c>
      <c r="F29" s="27"/>
      <c r="G29" s="27"/>
      <c r="H29" s="26" t="s">
        <v>64</v>
      </c>
      <c r="I29" s="28">
        <v>0.51388888888888895</v>
      </c>
    </row>
    <row r="30" spans="1:9" x14ac:dyDescent="0.2">
      <c r="A30" s="25">
        <v>21</v>
      </c>
      <c r="B30" s="26" t="s">
        <v>170</v>
      </c>
      <c r="C30" s="26"/>
      <c r="D30" s="26"/>
      <c r="E30" s="26" t="s">
        <v>171</v>
      </c>
      <c r="F30" s="27"/>
      <c r="G30" s="27"/>
      <c r="H30" s="26" t="s">
        <v>67</v>
      </c>
      <c r="I30" s="28">
        <v>0.51458333333333295</v>
      </c>
    </row>
    <row r="31" spans="1:9" x14ac:dyDescent="0.2">
      <c r="A31" s="25">
        <v>22</v>
      </c>
      <c r="B31" s="26" t="s">
        <v>54</v>
      </c>
      <c r="C31" s="27"/>
      <c r="D31" s="27"/>
      <c r="E31" s="26" t="s">
        <v>56</v>
      </c>
      <c r="F31" s="27"/>
      <c r="G31" s="27"/>
      <c r="H31" s="26" t="s">
        <v>70</v>
      </c>
      <c r="I31" s="28">
        <v>0.51527777777777795</v>
      </c>
    </row>
    <row r="32" spans="1:9" x14ac:dyDescent="0.2">
      <c r="A32" s="25">
        <v>23</v>
      </c>
      <c r="B32" s="26" t="s">
        <v>57</v>
      </c>
      <c r="C32" s="27"/>
      <c r="D32" s="27"/>
      <c r="E32" s="26" t="s">
        <v>59</v>
      </c>
      <c r="F32" s="27"/>
      <c r="G32" s="27"/>
      <c r="H32" s="26" t="s">
        <v>74</v>
      </c>
      <c r="I32" s="28">
        <v>0.51597222222222205</v>
      </c>
    </row>
    <row r="33" spans="1:9" x14ac:dyDescent="0.2">
      <c r="A33" s="25">
        <v>24</v>
      </c>
      <c r="B33" s="26" t="s">
        <v>60</v>
      </c>
      <c r="C33" s="27"/>
      <c r="D33" s="27"/>
      <c r="E33" s="26" t="s">
        <v>62</v>
      </c>
      <c r="F33" s="27"/>
      <c r="G33" s="27"/>
      <c r="H33" s="26" t="s">
        <v>77</v>
      </c>
      <c r="I33" s="28">
        <v>0.51666666666666705</v>
      </c>
    </row>
    <row r="34" spans="1:9" x14ac:dyDescent="0.2">
      <c r="A34" s="25">
        <v>25</v>
      </c>
      <c r="B34" s="26" t="s">
        <v>63</v>
      </c>
      <c r="C34" s="27"/>
      <c r="D34" s="27"/>
      <c r="E34" s="26" t="s">
        <v>65</v>
      </c>
      <c r="F34" s="27"/>
      <c r="G34" s="27"/>
      <c r="H34" s="26" t="s">
        <v>80</v>
      </c>
      <c r="I34" s="28">
        <v>0.51736111111111105</v>
      </c>
    </row>
    <row r="35" spans="1:9" x14ac:dyDescent="0.2">
      <c r="A35" s="25">
        <v>26</v>
      </c>
      <c r="B35" s="26" t="s">
        <v>66</v>
      </c>
      <c r="C35" s="27"/>
      <c r="D35" s="27"/>
      <c r="E35" s="26" t="s">
        <v>68</v>
      </c>
      <c r="F35" s="27"/>
      <c r="G35" s="27"/>
      <c r="H35" s="26" t="s">
        <v>81</v>
      </c>
      <c r="I35" s="28">
        <v>0.51805555555555505</v>
      </c>
    </row>
    <row r="36" spans="1:9" x14ac:dyDescent="0.2">
      <c r="A36" s="25">
        <v>27</v>
      </c>
      <c r="B36" s="26" t="s">
        <v>69</v>
      </c>
      <c r="C36" s="27"/>
      <c r="D36" s="27"/>
      <c r="E36" s="26" t="s">
        <v>73</v>
      </c>
      <c r="F36" s="27"/>
      <c r="G36" s="27"/>
      <c r="H36" s="26" t="s">
        <v>82</v>
      </c>
      <c r="I36" s="28">
        <v>0.51875000000000004</v>
      </c>
    </row>
    <row r="37" spans="1:9" x14ac:dyDescent="0.2">
      <c r="A37" s="25">
        <v>28</v>
      </c>
      <c r="B37" s="26" t="s">
        <v>75</v>
      </c>
      <c r="C37" s="27"/>
      <c r="D37" s="27"/>
      <c r="E37" s="26" t="s">
        <v>76</v>
      </c>
      <c r="F37" s="27"/>
      <c r="G37" s="27"/>
      <c r="H37" s="26" t="s">
        <v>84</v>
      </c>
      <c r="I37" s="28">
        <v>0.51944444444444404</v>
      </c>
    </row>
    <row r="38" spans="1:9" ht="4.5" customHeight="1" x14ac:dyDescent="0.2">
      <c r="A38" s="85"/>
      <c r="B38" s="85"/>
      <c r="C38" s="85"/>
      <c r="D38" s="85"/>
      <c r="E38" s="85"/>
      <c r="F38" s="85"/>
      <c r="G38" s="85"/>
      <c r="H38" s="85"/>
      <c r="I38" s="85"/>
    </row>
    <row r="39" spans="1:9" x14ac:dyDescent="0.2">
      <c r="A39" s="13" t="s">
        <v>71</v>
      </c>
      <c r="B39" s="86">
        <v>45142</v>
      </c>
      <c r="C39" s="86"/>
      <c r="D39" s="14" t="s">
        <v>221</v>
      </c>
      <c r="E39" s="91" t="s">
        <v>92</v>
      </c>
      <c r="F39" s="87" t="s">
        <v>196</v>
      </c>
      <c r="G39" s="87"/>
      <c r="H39" s="87"/>
      <c r="I39" s="16"/>
    </row>
    <row r="40" spans="1:9" x14ac:dyDescent="0.2">
      <c r="A40" s="18" t="s">
        <v>2</v>
      </c>
      <c r="B40" s="19" t="s">
        <v>3</v>
      </c>
      <c r="C40" s="18" t="s">
        <v>167</v>
      </c>
      <c r="D40" s="18" t="s">
        <v>168</v>
      </c>
      <c r="E40" s="19" t="s">
        <v>4</v>
      </c>
      <c r="F40" s="18" t="s">
        <v>167</v>
      </c>
      <c r="G40" s="18" t="s">
        <v>168</v>
      </c>
      <c r="H40" s="19" t="s">
        <v>5</v>
      </c>
      <c r="I40" s="20" t="s">
        <v>6</v>
      </c>
    </row>
    <row r="41" spans="1:9" x14ac:dyDescent="0.2">
      <c r="A41" s="25">
        <v>29</v>
      </c>
      <c r="B41" s="26" t="s">
        <v>78</v>
      </c>
      <c r="C41" s="27"/>
      <c r="D41" s="27"/>
      <c r="E41" s="26" t="s">
        <v>79</v>
      </c>
      <c r="F41" s="27"/>
      <c r="G41" s="27"/>
      <c r="H41" s="26" t="s">
        <v>87</v>
      </c>
      <c r="I41" s="28">
        <v>0.52013888888888904</v>
      </c>
    </row>
    <row r="42" spans="1:9" x14ac:dyDescent="0.2">
      <c r="A42" s="25">
        <v>30</v>
      </c>
      <c r="B42" s="26" t="s">
        <v>85</v>
      </c>
      <c r="C42" s="27"/>
      <c r="D42" s="27"/>
      <c r="E42" s="26" t="s">
        <v>86</v>
      </c>
      <c r="F42" s="27"/>
      <c r="G42" s="27"/>
      <c r="H42" s="26" t="s">
        <v>90</v>
      </c>
      <c r="I42" s="28">
        <v>0.52083333333333304</v>
      </c>
    </row>
    <row r="43" spans="1:9" x14ac:dyDescent="0.2">
      <c r="A43" s="25">
        <v>31</v>
      </c>
      <c r="B43" s="26" t="s">
        <v>88</v>
      </c>
      <c r="C43" s="27"/>
      <c r="D43" s="27"/>
      <c r="E43" s="26" t="s">
        <v>89</v>
      </c>
      <c r="F43" s="27"/>
      <c r="G43" s="27"/>
      <c r="H43" s="26" t="s">
        <v>93</v>
      </c>
      <c r="I43" s="28">
        <v>0.52152777777777803</v>
      </c>
    </row>
    <row r="44" spans="1:9" x14ac:dyDescent="0.2">
      <c r="A44" s="25">
        <v>32</v>
      </c>
      <c r="B44" s="26" t="s">
        <v>91</v>
      </c>
      <c r="C44" s="27"/>
      <c r="D44" s="27"/>
      <c r="E44" s="26" t="s">
        <v>83</v>
      </c>
      <c r="F44" s="27"/>
      <c r="G44" s="27"/>
      <c r="H44" s="26" t="s">
        <v>96</v>
      </c>
      <c r="I44" s="28">
        <v>0.52222222222222203</v>
      </c>
    </row>
    <row r="45" spans="1:9" x14ac:dyDescent="0.2">
      <c r="A45" s="25">
        <v>33</v>
      </c>
      <c r="B45" s="26" t="s">
        <v>135</v>
      </c>
      <c r="C45" s="27"/>
      <c r="D45" s="27"/>
      <c r="E45" s="26" t="s">
        <v>136</v>
      </c>
      <c r="F45" s="27"/>
      <c r="G45" s="27"/>
      <c r="H45" s="26" t="s">
        <v>99</v>
      </c>
      <c r="I45" s="28">
        <v>0.52291666666666703</v>
      </c>
    </row>
    <row r="46" spans="1:9" x14ac:dyDescent="0.2">
      <c r="A46" s="25">
        <v>34</v>
      </c>
      <c r="B46" s="26" t="s">
        <v>137</v>
      </c>
      <c r="C46" s="27"/>
      <c r="D46" s="27"/>
      <c r="E46" s="26" t="s">
        <v>138</v>
      </c>
      <c r="F46" s="27"/>
      <c r="G46" s="27"/>
      <c r="H46" s="26" t="s">
        <v>101</v>
      </c>
      <c r="I46" s="28">
        <v>0.52361111111111103</v>
      </c>
    </row>
    <row r="47" spans="1:9" x14ac:dyDescent="0.2">
      <c r="A47" s="25">
        <v>35</v>
      </c>
      <c r="B47" s="26" t="s">
        <v>139</v>
      </c>
      <c r="C47" s="27"/>
      <c r="D47" s="27"/>
      <c r="E47" s="26" t="s">
        <v>140</v>
      </c>
      <c r="F47" s="27"/>
      <c r="G47" s="27"/>
      <c r="H47" s="26" t="s">
        <v>102</v>
      </c>
      <c r="I47" s="28">
        <v>0.52430555555555503</v>
      </c>
    </row>
    <row r="48" spans="1:9" x14ac:dyDescent="0.2">
      <c r="A48" s="25">
        <v>36</v>
      </c>
      <c r="B48" s="26" t="s">
        <v>172</v>
      </c>
      <c r="C48" s="27"/>
      <c r="D48" s="27"/>
      <c r="E48" s="26" t="s">
        <v>173</v>
      </c>
      <c r="F48" s="27"/>
      <c r="G48" s="27"/>
      <c r="H48" s="26" t="s">
        <v>104</v>
      </c>
      <c r="I48" s="28">
        <v>0.52500000000000002</v>
      </c>
    </row>
    <row r="49" spans="1:9" x14ac:dyDescent="0.2">
      <c r="A49" s="25">
        <v>37</v>
      </c>
      <c r="B49" s="26" t="s">
        <v>95</v>
      </c>
      <c r="C49" s="27"/>
      <c r="D49" s="27"/>
      <c r="E49" s="26" t="s">
        <v>97</v>
      </c>
      <c r="F49" s="27"/>
      <c r="G49" s="27"/>
      <c r="H49" s="26" t="s">
        <v>107</v>
      </c>
      <c r="I49" s="28">
        <v>0.52569444444444402</v>
      </c>
    </row>
    <row r="50" spans="1:9" x14ac:dyDescent="0.2">
      <c r="A50" s="25">
        <v>38</v>
      </c>
      <c r="B50" s="26" t="s">
        <v>98</v>
      </c>
      <c r="C50" s="27"/>
      <c r="D50" s="27"/>
      <c r="E50" s="26" t="s">
        <v>100</v>
      </c>
      <c r="F50" s="27"/>
      <c r="G50" s="27"/>
      <c r="H50" s="26" t="s">
        <v>110</v>
      </c>
      <c r="I50" s="28">
        <v>0.52638888888888902</v>
      </c>
    </row>
    <row r="51" spans="1:9" ht="4.5" customHeight="1" x14ac:dyDescent="0.2">
      <c r="A51" s="85"/>
      <c r="B51" s="85"/>
      <c r="C51" s="85"/>
      <c r="D51" s="85"/>
      <c r="E51" s="85"/>
      <c r="F51" s="85"/>
      <c r="G51" s="85"/>
      <c r="H51" s="85"/>
      <c r="I51" s="85"/>
    </row>
    <row r="52" spans="1:9" x14ac:dyDescent="0.2">
      <c r="A52" s="13" t="s">
        <v>94</v>
      </c>
      <c r="B52" s="86">
        <v>45143</v>
      </c>
      <c r="C52" s="86"/>
      <c r="D52" s="14"/>
      <c r="E52" s="91"/>
      <c r="F52" s="87" t="s">
        <v>222</v>
      </c>
      <c r="G52" s="87"/>
      <c r="H52" s="87"/>
      <c r="I52" s="16"/>
    </row>
    <row r="53" spans="1:9" x14ac:dyDescent="0.2">
      <c r="A53" s="18" t="s">
        <v>2</v>
      </c>
      <c r="B53" s="19" t="s">
        <v>3</v>
      </c>
      <c r="C53" s="18" t="s">
        <v>167</v>
      </c>
      <c r="D53" s="18" t="s">
        <v>168</v>
      </c>
      <c r="E53" s="19" t="s">
        <v>4</v>
      </c>
      <c r="F53" s="18" t="s">
        <v>167</v>
      </c>
      <c r="G53" s="18" t="s">
        <v>168</v>
      </c>
      <c r="H53" s="19" t="s">
        <v>5</v>
      </c>
      <c r="I53" s="20" t="s">
        <v>6</v>
      </c>
    </row>
    <row r="54" spans="1:9" x14ac:dyDescent="0.2">
      <c r="A54" s="25">
        <v>39</v>
      </c>
      <c r="B54" s="26" t="s">
        <v>174</v>
      </c>
      <c r="C54" s="27"/>
      <c r="D54" s="27"/>
      <c r="E54" s="26" t="s">
        <v>175</v>
      </c>
      <c r="F54" s="27"/>
      <c r="G54" s="27"/>
      <c r="H54" s="26" t="s">
        <v>113</v>
      </c>
      <c r="I54" s="28">
        <v>0.52708333333333335</v>
      </c>
    </row>
    <row r="55" spans="1:9" x14ac:dyDescent="0.2">
      <c r="A55" s="25">
        <v>40</v>
      </c>
      <c r="B55" s="26" t="s">
        <v>103</v>
      </c>
      <c r="C55" s="27"/>
      <c r="D55" s="27"/>
      <c r="E55" s="26" t="s">
        <v>106</v>
      </c>
      <c r="F55" s="27"/>
      <c r="G55" s="27"/>
      <c r="H55" s="26" t="s">
        <v>115</v>
      </c>
      <c r="I55" s="28">
        <v>0.52777777777777779</v>
      </c>
    </row>
    <row r="56" spans="1:9" x14ac:dyDescent="0.2">
      <c r="A56" s="25">
        <v>41</v>
      </c>
      <c r="B56" s="26" t="s">
        <v>108</v>
      </c>
      <c r="C56" s="27"/>
      <c r="D56" s="27"/>
      <c r="E56" s="26" t="s">
        <v>109</v>
      </c>
      <c r="F56" s="27"/>
      <c r="G56" s="27"/>
      <c r="H56" s="26" t="s">
        <v>117</v>
      </c>
      <c r="I56" s="28">
        <v>0.52847222222222223</v>
      </c>
    </row>
    <row r="57" spans="1:9" x14ac:dyDescent="0.2">
      <c r="A57" s="25">
        <v>42</v>
      </c>
      <c r="B57" s="26" t="s">
        <v>111</v>
      </c>
      <c r="C57" s="27"/>
      <c r="D57" s="27"/>
      <c r="E57" s="26" t="s">
        <v>112</v>
      </c>
      <c r="F57" s="27"/>
      <c r="G57" s="27"/>
      <c r="H57" s="26" t="s">
        <v>118</v>
      </c>
      <c r="I57" s="28">
        <v>0.52916666666666667</v>
      </c>
    </row>
    <row r="58" spans="1:9" x14ac:dyDescent="0.2">
      <c r="A58" s="25">
        <v>43</v>
      </c>
      <c r="B58" s="26" t="s">
        <v>141</v>
      </c>
      <c r="C58" s="27"/>
      <c r="D58" s="27"/>
      <c r="E58" s="26" t="s">
        <v>142</v>
      </c>
      <c r="F58" s="27"/>
      <c r="G58" s="27"/>
      <c r="H58" s="26" t="s">
        <v>120</v>
      </c>
      <c r="I58" s="28">
        <v>0.52986111111111112</v>
      </c>
    </row>
    <row r="59" spans="1:9" x14ac:dyDescent="0.2">
      <c r="A59" s="25">
        <v>44</v>
      </c>
      <c r="B59" s="26" t="s">
        <v>92</v>
      </c>
      <c r="C59" s="27"/>
      <c r="D59" s="27"/>
      <c r="E59" s="26" t="s">
        <v>114</v>
      </c>
      <c r="F59" s="27"/>
      <c r="G59" s="27"/>
      <c r="H59" s="26" t="s">
        <v>121</v>
      </c>
      <c r="I59" s="28">
        <v>0.53055555555555556</v>
      </c>
    </row>
    <row r="60" spans="1:9" x14ac:dyDescent="0.2">
      <c r="A60" s="25">
        <v>45</v>
      </c>
      <c r="B60" s="26" t="s">
        <v>176</v>
      </c>
      <c r="C60" s="27"/>
      <c r="D60" s="27"/>
      <c r="E60" s="26" t="s">
        <v>177</v>
      </c>
      <c r="F60" s="27"/>
      <c r="G60" s="27"/>
      <c r="H60" s="26" t="s">
        <v>122</v>
      </c>
      <c r="I60" s="28">
        <v>0.53125</v>
      </c>
    </row>
    <row r="61" spans="1:9" ht="4.5" customHeight="1" x14ac:dyDescent="0.2">
      <c r="A61" s="85"/>
      <c r="B61" s="85"/>
      <c r="C61" s="85"/>
      <c r="D61" s="85"/>
      <c r="E61" s="85"/>
      <c r="F61" s="85"/>
      <c r="G61" s="85"/>
      <c r="H61" s="85"/>
      <c r="I61" s="85"/>
    </row>
    <row r="62" spans="1:9" x14ac:dyDescent="0.2">
      <c r="A62" s="13" t="s">
        <v>105</v>
      </c>
      <c r="B62" s="86">
        <v>45143</v>
      </c>
      <c r="C62" s="86"/>
      <c r="D62" s="92" t="s">
        <v>221</v>
      </c>
      <c r="E62" s="93" t="s">
        <v>178</v>
      </c>
      <c r="F62" s="87" t="s">
        <v>198</v>
      </c>
      <c r="G62" s="87"/>
      <c r="H62" s="87"/>
      <c r="I62" s="16"/>
    </row>
    <row r="63" spans="1:9" x14ac:dyDescent="0.2">
      <c r="A63" s="18" t="s">
        <v>2</v>
      </c>
      <c r="B63" s="19" t="s">
        <v>3</v>
      </c>
      <c r="C63" s="18" t="s">
        <v>167</v>
      </c>
      <c r="D63" s="18" t="s">
        <v>168</v>
      </c>
      <c r="E63" s="19" t="s">
        <v>4</v>
      </c>
      <c r="F63" s="18" t="s">
        <v>167</v>
      </c>
      <c r="G63" s="18" t="s">
        <v>168</v>
      </c>
      <c r="H63" s="19" t="s">
        <v>5</v>
      </c>
      <c r="I63" s="20" t="s">
        <v>6</v>
      </c>
    </row>
    <row r="64" spans="1:9" x14ac:dyDescent="0.2">
      <c r="A64" s="25">
        <v>46</v>
      </c>
      <c r="B64" s="26" t="s">
        <v>179</v>
      </c>
      <c r="C64" s="27"/>
      <c r="D64" s="27"/>
      <c r="E64" s="26" t="s">
        <v>180</v>
      </c>
      <c r="F64" s="27"/>
      <c r="G64" s="27"/>
      <c r="H64" s="26" t="s">
        <v>157</v>
      </c>
      <c r="I64" s="28">
        <v>0.53194444444444444</v>
      </c>
    </row>
    <row r="65" spans="1:9" x14ac:dyDescent="0.2">
      <c r="A65" s="25">
        <v>47</v>
      </c>
      <c r="B65" s="26" t="s">
        <v>181</v>
      </c>
      <c r="C65" s="27"/>
      <c r="D65" s="27"/>
      <c r="E65" s="26" t="s">
        <v>182</v>
      </c>
      <c r="F65" s="27"/>
      <c r="G65" s="27"/>
      <c r="H65" s="26" t="s">
        <v>158</v>
      </c>
      <c r="I65" s="28">
        <v>0.53263888888888888</v>
      </c>
    </row>
    <row r="66" spans="1:9" x14ac:dyDescent="0.2">
      <c r="A66" s="25">
        <v>48</v>
      </c>
      <c r="B66" s="26" t="s">
        <v>199</v>
      </c>
      <c r="C66" s="27"/>
      <c r="D66" s="27"/>
      <c r="E66" s="26" t="s">
        <v>200</v>
      </c>
      <c r="F66" s="27"/>
      <c r="G66" s="27"/>
      <c r="H66" s="26" t="s">
        <v>159</v>
      </c>
      <c r="I66" s="28">
        <v>0.53333333333333333</v>
      </c>
    </row>
    <row r="67" spans="1:9" x14ac:dyDescent="0.2">
      <c r="A67" s="25">
        <v>49</v>
      </c>
      <c r="B67" s="26" t="s">
        <v>183</v>
      </c>
      <c r="C67" s="27"/>
      <c r="D67" s="27"/>
      <c r="E67" s="26" t="s">
        <v>184</v>
      </c>
      <c r="F67" s="27"/>
      <c r="G67" s="27"/>
      <c r="H67" s="26" t="s">
        <v>160</v>
      </c>
      <c r="I67" s="28">
        <v>0.53402777777777777</v>
      </c>
    </row>
    <row r="68" spans="1:9" ht="4.5" customHeight="1" x14ac:dyDescent="0.2">
      <c r="A68" s="88"/>
      <c r="B68" s="88"/>
      <c r="C68" s="88"/>
      <c r="D68" s="88"/>
      <c r="E68" s="88"/>
      <c r="F68" s="88"/>
      <c r="G68" s="88"/>
      <c r="H68" s="88"/>
      <c r="I68" s="88"/>
    </row>
    <row r="69" spans="1:9" x14ac:dyDescent="0.2">
      <c r="A69" s="13" t="s">
        <v>116</v>
      </c>
      <c r="B69" s="86">
        <v>45144</v>
      </c>
      <c r="C69" s="86"/>
      <c r="D69" s="14"/>
      <c r="E69" s="15"/>
      <c r="F69" s="87" t="s">
        <v>197</v>
      </c>
      <c r="G69" s="87"/>
      <c r="H69" s="87"/>
      <c r="I69" s="16"/>
    </row>
    <row r="70" spans="1:9" x14ac:dyDescent="0.2">
      <c r="A70" s="18" t="s">
        <v>2</v>
      </c>
      <c r="B70" s="19" t="s">
        <v>3</v>
      </c>
      <c r="C70" s="18" t="s">
        <v>167</v>
      </c>
      <c r="D70" s="18" t="s">
        <v>168</v>
      </c>
      <c r="E70" s="19" t="s">
        <v>4</v>
      </c>
      <c r="F70" s="18" t="s">
        <v>167</v>
      </c>
      <c r="G70" s="18" t="s">
        <v>168</v>
      </c>
      <c r="H70" s="19" t="s">
        <v>5</v>
      </c>
      <c r="I70" s="20" t="s">
        <v>6</v>
      </c>
    </row>
    <row r="71" spans="1:9" x14ac:dyDescent="0.2">
      <c r="A71" s="25">
        <v>50</v>
      </c>
      <c r="B71" s="26"/>
      <c r="C71" s="27"/>
      <c r="D71" s="27"/>
      <c r="E71" s="26"/>
      <c r="F71" s="27"/>
      <c r="G71" s="27"/>
      <c r="H71" s="26" t="s">
        <v>161</v>
      </c>
      <c r="I71" s="28">
        <v>0.53472222222222221</v>
      </c>
    </row>
    <row r="72" spans="1:9" x14ac:dyDescent="0.2">
      <c r="A72" s="25">
        <v>51</v>
      </c>
      <c r="B72" s="26"/>
      <c r="C72" s="27"/>
      <c r="D72" s="27"/>
      <c r="E72" s="26"/>
      <c r="F72" s="27"/>
      <c r="G72" s="27"/>
      <c r="H72" s="26" t="s">
        <v>162</v>
      </c>
      <c r="I72" s="28">
        <v>0.53541666666666665</v>
      </c>
    </row>
    <row r="73" spans="1:9" x14ac:dyDescent="0.2">
      <c r="A73" s="25">
        <v>52</v>
      </c>
      <c r="B73" s="26"/>
      <c r="C73" s="27"/>
      <c r="D73" s="27"/>
      <c r="E73" s="26"/>
      <c r="F73" s="27"/>
      <c r="G73" s="27"/>
      <c r="H73" s="26" t="s">
        <v>163</v>
      </c>
      <c r="I73" s="28">
        <v>0.53611111111111798</v>
      </c>
    </row>
    <row r="74" spans="1:9" ht="4.5" customHeight="1" x14ac:dyDescent="0.2">
      <c r="A74" s="85"/>
      <c r="B74" s="85"/>
      <c r="C74" s="85"/>
      <c r="D74" s="85"/>
      <c r="E74" s="85"/>
      <c r="F74" s="85"/>
      <c r="G74" s="85"/>
      <c r="H74" s="85"/>
      <c r="I74" s="85"/>
    </row>
    <row r="75" spans="1:9" x14ac:dyDescent="0.2">
      <c r="A75" s="13" t="s">
        <v>119</v>
      </c>
      <c r="B75" s="17" t="s">
        <v>217</v>
      </c>
      <c r="C75" s="17"/>
      <c r="D75" s="14"/>
      <c r="E75" s="15" t="s">
        <v>215</v>
      </c>
      <c r="F75" s="87" t="s">
        <v>214</v>
      </c>
      <c r="G75" s="87"/>
      <c r="H75" s="87"/>
      <c r="I75" s="16"/>
    </row>
    <row r="76" spans="1:9" x14ac:dyDescent="0.2">
      <c r="A76" s="18" t="s">
        <v>2</v>
      </c>
      <c r="B76" s="19" t="s">
        <v>3</v>
      </c>
      <c r="C76" s="18" t="s">
        <v>167</v>
      </c>
      <c r="D76" s="18" t="s">
        <v>168</v>
      </c>
      <c r="E76" s="19" t="s">
        <v>4</v>
      </c>
      <c r="F76" s="18" t="s">
        <v>167</v>
      </c>
      <c r="G76" s="18" t="s">
        <v>168</v>
      </c>
      <c r="H76" s="19" t="s">
        <v>5</v>
      </c>
      <c r="I76" s="20" t="s">
        <v>6</v>
      </c>
    </row>
    <row r="77" spans="1:9" x14ac:dyDescent="0.2">
      <c r="A77" s="25">
        <v>53</v>
      </c>
      <c r="B77" s="26"/>
      <c r="C77" s="27"/>
      <c r="D77" s="27"/>
      <c r="E77" s="26"/>
      <c r="F77" s="27"/>
      <c r="G77" s="27"/>
      <c r="H77" s="26" t="s">
        <v>164</v>
      </c>
      <c r="I77" s="28">
        <v>0.53680555555556297</v>
      </c>
    </row>
    <row r="78" spans="1:9" x14ac:dyDescent="0.2">
      <c r="A78" s="25">
        <v>54</v>
      </c>
      <c r="B78" s="26"/>
      <c r="C78" s="27"/>
      <c r="D78" s="27"/>
      <c r="E78" s="26"/>
      <c r="F78" s="27"/>
      <c r="G78" s="27"/>
      <c r="H78" s="26" t="s">
        <v>165</v>
      </c>
      <c r="I78" s="28">
        <v>0.53750000000000797</v>
      </c>
    </row>
    <row r="79" spans="1:9" x14ac:dyDescent="0.2">
      <c r="A79" s="25">
        <v>55</v>
      </c>
      <c r="B79" s="26"/>
      <c r="C79" s="27"/>
      <c r="D79" s="27"/>
      <c r="E79" s="26"/>
      <c r="F79" s="27"/>
      <c r="G79" s="27"/>
      <c r="H79" s="26" t="s">
        <v>166</v>
      </c>
      <c r="I79" s="28">
        <v>0.53819444444445297</v>
      </c>
    </row>
    <row r="80" spans="1:9" x14ac:dyDescent="0.2">
      <c r="A80" s="13" t="s">
        <v>119</v>
      </c>
      <c r="B80" s="17" t="s">
        <v>218</v>
      </c>
      <c r="C80" s="17"/>
      <c r="D80" s="14"/>
      <c r="E80" s="15" t="s">
        <v>216</v>
      </c>
      <c r="F80" s="87" t="s">
        <v>213</v>
      </c>
      <c r="G80" s="87"/>
      <c r="H80" s="87"/>
      <c r="I80" s="16"/>
    </row>
    <row r="81" spans="1:9" x14ac:dyDescent="0.2">
      <c r="A81" s="25">
        <v>53</v>
      </c>
      <c r="B81" s="26"/>
      <c r="C81" s="27"/>
      <c r="D81" s="27"/>
      <c r="E81" s="26"/>
      <c r="F81" s="27"/>
      <c r="G81" s="27"/>
      <c r="H81" s="26" t="s">
        <v>210</v>
      </c>
      <c r="I81" s="28">
        <v>0.53680555555556297</v>
      </c>
    </row>
    <row r="82" spans="1:9" x14ac:dyDescent="0.2">
      <c r="A82" s="25">
        <v>54</v>
      </c>
      <c r="B82" s="26"/>
      <c r="C82" s="27"/>
      <c r="D82" s="27"/>
      <c r="E82" s="26"/>
      <c r="F82" s="27"/>
      <c r="G82" s="27"/>
      <c r="H82" s="26" t="s">
        <v>211</v>
      </c>
      <c r="I82" s="28">
        <v>0.53750000000000797</v>
      </c>
    </row>
    <row r="83" spans="1:9" x14ac:dyDescent="0.2">
      <c r="A83" s="25">
        <v>55</v>
      </c>
      <c r="B83" s="26"/>
      <c r="C83" s="27"/>
      <c r="D83" s="27"/>
      <c r="E83" s="26"/>
      <c r="F83" s="27"/>
      <c r="G83" s="27"/>
      <c r="H83" s="26" t="s">
        <v>212</v>
      </c>
      <c r="I83" s="28">
        <v>0.53819444444445297</v>
      </c>
    </row>
    <row r="84" spans="1:9" x14ac:dyDescent="0.2">
      <c r="A84" s="22"/>
      <c r="B84" s="21"/>
      <c r="C84" s="22"/>
      <c r="D84" s="22"/>
      <c r="E84" s="21"/>
      <c r="F84" s="22"/>
      <c r="G84" s="22"/>
      <c r="H84" s="21"/>
      <c r="I84" s="21"/>
    </row>
    <row r="85" spans="1:9" x14ac:dyDescent="0.2">
      <c r="A85" s="22"/>
      <c r="B85" s="84" t="s">
        <v>186</v>
      </c>
      <c r="C85" s="84"/>
      <c r="D85" s="84"/>
      <c r="E85" s="26"/>
      <c r="F85" s="22"/>
      <c r="G85" s="22"/>
      <c r="H85" s="21"/>
      <c r="I85" s="21"/>
    </row>
    <row r="86" spans="1:9" x14ac:dyDescent="0.2">
      <c r="A86" s="22"/>
      <c r="B86" s="21"/>
      <c r="C86" s="22"/>
      <c r="D86" s="22"/>
      <c r="E86" s="21"/>
      <c r="F86" s="22"/>
      <c r="G86" s="22"/>
      <c r="H86" s="21"/>
      <c r="I86" s="21"/>
    </row>
    <row r="87" spans="1:9" x14ac:dyDescent="0.2">
      <c r="A87" s="2"/>
    </row>
  </sheetData>
  <mergeCells count="22">
    <mergeCell ref="F5:H5"/>
    <mergeCell ref="A4:I4"/>
    <mergeCell ref="A21:I21"/>
    <mergeCell ref="B22:C22"/>
    <mergeCell ref="F22:H22"/>
    <mergeCell ref="B5:C5"/>
    <mergeCell ref="B85:D85"/>
    <mergeCell ref="A38:I38"/>
    <mergeCell ref="B39:C39"/>
    <mergeCell ref="F39:H39"/>
    <mergeCell ref="A51:I51"/>
    <mergeCell ref="B52:C52"/>
    <mergeCell ref="F80:H80"/>
    <mergeCell ref="A74:I74"/>
    <mergeCell ref="F75:H75"/>
    <mergeCell ref="F52:H52"/>
    <mergeCell ref="A61:I61"/>
    <mergeCell ref="B62:C62"/>
    <mergeCell ref="F62:H62"/>
    <mergeCell ref="A68:I68"/>
    <mergeCell ref="B69:C69"/>
    <mergeCell ref="F69:H69"/>
  </mergeCells>
  <phoneticPr fontId="5"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24F6-BA85-466B-AE88-EC2C71188A62}">
  <dimension ref="A1:AK149"/>
  <sheetViews>
    <sheetView showGridLines="0" topLeftCell="A7" zoomScaleNormal="100" workbookViewId="0">
      <selection activeCell="J61" sqref="J61"/>
    </sheetView>
  </sheetViews>
  <sheetFormatPr defaultRowHeight="12.75" x14ac:dyDescent="0.2"/>
  <cols>
    <col min="1" max="1" width="9.140625" style="3"/>
    <col min="2" max="11" width="14.7109375" style="3" customWidth="1"/>
    <col min="12" max="13" width="1.7109375" style="3" customWidth="1"/>
    <col min="14" max="14" width="14.7109375" style="3" customWidth="1"/>
    <col min="15" max="16" width="4.28515625" style="3" customWidth="1"/>
    <col min="17" max="17" width="14.7109375" style="3" customWidth="1"/>
    <col min="18" max="18" width="0.85546875" style="3" customWidth="1"/>
    <col min="19" max="22" width="14.7109375" style="3" customWidth="1"/>
    <col min="23" max="16384" width="9.140625" style="3"/>
  </cols>
  <sheetData>
    <row r="1" spans="1:37" x14ac:dyDescent="0.2">
      <c r="A1" s="29"/>
      <c r="B1" s="29"/>
      <c r="C1" s="29"/>
      <c r="D1" s="29"/>
      <c r="E1" s="29"/>
      <c r="F1" s="29"/>
      <c r="G1" s="29"/>
      <c r="H1" s="30"/>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s="4" customFormat="1" x14ac:dyDescent="0.2">
      <c r="A2" s="81"/>
      <c r="B2" s="81" t="s">
        <v>134</v>
      </c>
      <c r="C2" s="81" t="s">
        <v>133</v>
      </c>
      <c r="D2" s="81" t="s">
        <v>132</v>
      </c>
      <c r="E2" s="81" t="s">
        <v>131</v>
      </c>
      <c r="F2" s="81" t="s">
        <v>130</v>
      </c>
      <c r="G2" s="81" t="s">
        <v>129</v>
      </c>
      <c r="H2" s="81" t="s">
        <v>130</v>
      </c>
      <c r="I2" s="81" t="s">
        <v>131</v>
      </c>
      <c r="J2" s="81" t="s">
        <v>132</v>
      </c>
      <c r="K2" s="81" t="s">
        <v>133</v>
      </c>
      <c r="L2" s="81"/>
      <c r="M2" s="81"/>
      <c r="N2" s="81" t="s">
        <v>134</v>
      </c>
      <c r="O2" s="81"/>
      <c r="P2" s="81"/>
      <c r="Q2" s="81" t="s">
        <v>148</v>
      </c>
      <c r="R2" s="81"/>
      <c r="S2" s="81" t="s">
        <v>149</v>
      </c>
      <c r="T2" s="81" t="s">
        <v>150</v>
      </c>
      <c r="U2" s="81"/>
      <c r="V2" s="30"/>
      <c r="W2" s="30"/>
      <c r="X2" s="30"/>
      <c r="Y2" s="30"/>
      <c r="Z2" s="30"/>
      <c r="AA2" s="30"/>
      <c r="AB2" s="30"/>
      <c r="AC2" s="30"/>
      <c r="AD2" s="30"/>
      <c r="AE2" s="30"/>
      <c r="AF2" s="30"/>
      <c r="AG2" s="30"/>
      <c r="AH2" s="30"/>
      <c r="AI2" s="30"/>
      <c r="AJ2" s="30"/>
      <c r="AK2" s="30"/>
    </row>
    <row r="3" spans="1:37" x14ac:dyDescent="0.2">
      <c r="A3" s="29"/>
      <c r="B3" s="29"/>
      <c r="C3" s="29"/>
      <c r="D3" s="29"/>
      <c r="E3" s="29"/>
      <c r="F3" s="29"/>
      <c r="G3" s="29"/>
      <c r="H3" s="30"/>
      <c r="I3" s="29"/>
      <c r="J3" s="29"/>
      <c r="K3" s="29"/>
      <c r="L3" s="29"/>
      <c r="M3" s="29"/>
      <c r="N3" s="31"/>
      <c r="O3" s="31"/>
      <c r="P3" s="29"/>
      <c r="Q3" s="29"/>
      <c r="R3" s="29"/>
      <c r="S3" s="29"/>
      <c r="T3" s="29"/>
      <c r="U3" s="29"/>
      <c r="V3" s="29"/>
      <c r="W3" s="29"/>
      <c r="X3" s="29"/>
      <c r="Y3" s="29"/>
      <c r="Z3" s="29"/>
      <c r="AA3" s="29"/>
      <c r="AB3" s="29"/>
      <c r="AC3" s="29"/>
      <c r="AD3" s="29"/>
      <c r="AE3" s="29"/>
      <c r="AF3" s="29"/>
      <c r="AG3" s="29"/>
      <c r="AH3" s="29"/>
      <c r="AI3" s="29"/>
      <c r="AJ3" s="29"/>
      <c r="AK3" s="29"/>
    </row>
    <row r="4" spans="1:37" x14ac:dyDescent="0.2">
      <c r="A4" s="29"/>
      <c r="B4" s="29"/>
      <c r="C4" s="29"/>
      <c r="D4" s="29"/>
      <c r="E4" s="29"/>
      <c r="F4" s="29"/>
      <c r="G4" s="30"/>
      <c r="H4" s="30"/>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
      <c r="A5" s="29"/>
      <c r="B5" s="29"/>
      <c r="C5" s="29"/>
      <c r="D5" s="29"/>
      <c r="E5" s="29"/>
      <c r="F5" s="29"/>
      <c r="G5" s="32" t="str">
        <f>+'28 Team Schedule'!B7</f>
        <v>Team 1</v>
      </c>
      <c r="H5" s="30"/>
      <c r="I5" s="30"/>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row>
    <row r="6" spans="1:37" x14ac:dyDescent="0.2">
      <c r="A6" s="29"/>
      <c r="B6" s="30"/>
      <c r="C6" s="30"/>
      <c r="D6" s="30"/>
      <c r="E6" s="30"/>
      <c r="F6" s="30"/>
      <c r="G6" s="33">
        <v>1</v>
      </c>
      <c r="H6" s="34"/>
      <c r="I6" s="30"/>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row>
    <row r="7" spans="1:37" x14ac:dyDescent="0.2">
      <c r="A7" s="29"/>
      <c r="B7" s="30"/>
      <c r="C7" s="30"/>
      <c r="D7" s="30"/>
      <c r="E7" s="30"/>
      <c r="F7" s="30" t="str">
        <f>+'28 Team Schedule'!B24</f>
        <v>Loser 1</v>
      </c>
      <c r="G7" s="35" t="str">
        <f>'28 Team Schedule'!$H$7</f>
        <v>Field 1</v>
      </c>
      <c r="H7" s="36" t="str">
        <f>+'28 Team Schedule'!B31</f>
        <v>Winner 1</v>
      </c>
      <c r="I7" s="30"/>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row>
    <row r="8" spans="1:37" x14ac:dyDescent="0.2">
      <c r="A8" s="29"/>
      <c r="B8" s="30"/>
      <c r="C8" s="30"/>
      <c r="D8" s="30"/>
      <c r="E8" s="30"/>
      <c r="F8" s="37"/>
      <c r="G8" s="38">
        <f>'28 Team Schedule'!$I$7</f>
        <v>0.50069444444444444</v>
      </c>
      <c r="H8" s="39"/>
      <c r="I8" s="30"/>
      <c r="J8" s="29"/>
      <c r="K8" s="29"/>
      <c r="L8" s="29"/>
      <c r="M8" s="29"/>
      <c r="N8" s="40" t="str">
        <f>IF('28 Team Schedule'!$B$71=0,"TBD",'28 Team Schedule'!$B$71)</f>
        <v>TBD</v>
      </c>
      <c r="O8" s="29"/>
      <c r="P8" s="29"/>
      <c r="Q8" s="29"/>
      <c r="R8" s="29"/>
      <c r="S8" s="29"/>
      <c r="T8" s="29"/>
      <c r="U8" s="29"/>
      <c r="V8" s="29"/>
      <c r="W8" s="29"/>
      <c r="X8" s="29"/>
      <c r="Y8" s="29"/>
      <c r="Z8" s="29"/>
      <c r="AA8" s="29"/>
      <c r="AB8" s="29"/>
      <c r="AC8" s="29"/>
      <c r="AD8" s="29"/>
      <c r="AE8" s="29"/>
      <c r="AF8" s="29"/>
      <c r="AG8" s="29"/>
      <c r="AH8" s="29"/>
      <c r="AI8" s="29"/>
      <c r="AJ8" s="29"/>
      <c r="AK8" s="29"/>
    </row>
    <row r="9" spans="1:37" x14ac:dyDescent="0.2">
      <c r="A9" s="29"/>
      <c r="B9" s="30"/>
      <c r="C9" s="30"/>
      <c r="D9" s="30"/>
      <c r="E9" s="30"/>
      <c r="F9" s="34"/>
      <c r="G9" s="41"/>
      <c r="H9" s="42"/>
      <c r="I9" s="30"/>
      <c r="J9" s="29"/>
      <c r="K9" s="29"/>
      <c r="L9" s="29"/>
      <c r="M9" s="29"/>
      <c r="N9" s="43">
        <v>50</v>
      </c>
      <c r="O9" s="44"/>
      <c r="P9" s="45"/>
      <c r="Q9" s="82" t="s">
        <v>144</v>
      </c>
      <c r="R9" s="40"/>
      <c r="S9" s="40"/>
      <c r="T9" s="40"/>
      <c r="U9" s="29"/>
      <c r="V9" s="29"/>
      <c r="W9" s="29"/>
      <c r="X9" s="29"/>
      <c r="Y9" s="29"/>
      <c r="Z9" s="29"/>
      <c r="AA9" s="29"/>
      <c r="AB9" s="29"/>
      <c r="AC9" s="29"/>
      <c r="AD9" s="29"/>
      <c r="AE9" s="29"/>
      <c r="AF9" s="29"/>
      <c r="AG9" s="29"/>
      <c r="AH9" s="29"/>
      <c r="AI9" s="29"/>
      <c r="AJ9" s="29"/>
      <c r="AK9" s="29"/>
    </row>
    <row r="10" spans="1:37" x14ac:dyDescent="0.2">
      <c r="A10" s="29"/>
      <c r="B10" s="30"/>
      <c r="C10" s="30"/>
      <c r="D10" s="30"/>
      <c r="E10" s="30" t="str">
        <f>+'28 Team Schedule'!B41</f>
        <v>Winner 15</v>
      </c>
      <c r="F10" s="34">
        <v>15</v>
      </c>
      <c r="G10" s="46" t="str">
        <f>'28 Team Schedule'!$E$7</f>
        <v>Team 2</v>
      </c>
      <c r="H10" s="47">
        <v>22</v>
      </c>
      <c r="I10" s="36"/>
      <c r="J10" s="48" t="str">
        <f>+'28 Team Schedule'!B59</f>
        <v>Winner 22</v>
      </c>
      <c r="K10" s="29"/>
      <c r="L10" s="29"/>
      <c r="M10" s="29"/>
      <c r="N10" s="49" t="str">
        <f>+'28 Team Schedule'!H71</f>
        <v>Field 50</v>
      </c>
      <c r="O10" s="44"/>
      <c r="P10" s="50"/>
      <c r="Q10" s="40"/>
      <c r="R10" s="40"/>
      <c r="S10" s="46"/>
      <c r="T10" s="46"/>
      <c r="U10" s="29"/>
      <c r="V10" s="29"/>
      <c r="W10" s="29"/>
      <c r="X10" s="29"/>
      <c r="Y10" s="29"/>
      <c r="Z10" s="29"/>
      <c r="AA10" s="29"/>
      <c r="AB10" s="29"/>
      <c r="AC10" s="29"/>
      <c r="AD10" s="29"/>
      <c r="AE10" s="29"/>
      <c r="AF10" s="29"/>
      <c r="AG10" s="29"/>
      <c r="AH10" s="29"/>
      <c r="AI10" s="29"/>
      <c r="AJ10" s="29"/>
      <c r="AK10" s="29"/>
    </row>
    <row r="11" spans="1:37" x14ac:dyDescent="0.2">
      <c r="A11" s="29"/>
      <c r="B11" s="30"/>
      <c r="C11" s="30"/>
      <c r="D11" s="30"/>
      <c r="E11" s="37"/>
      <c r="F11" s="34" t="str">
        <f>+'28 Team Schedule'!H24</f>
        <v>Field 15</v>
      </c>
      <c r="G11" s="46"/>
      <c r="H11" s="47" t="str">
        <f>+'28 Team Schedule'!H31</f>
        <v>Field 22</v>
      </c>
      <c r="I11" s="30"/>
      <c r="J11" s="51"/>
      <c r="K11" s="29"/>
      <c r="L11" s="29"/>
      <c r="M11" s="29"/>
      <c r="N11" s="52">
        <f>+'28 Team Schedule'!I71</f>
        <v>0.53472222222222221</v>
      </c>
      <c r="O11" s="53"/>
      <c r="P11" s="54"/>
      <c r="Q11" s="40"/>
      <c r="R11" s="40"/>
      <c r="S11" s="40"/>
      <c r="T11" s="40"/>
      <c r="U11" s="29"/>
      <c r="V11" s="29"/>
      <c r="W11" s="29"/>
      <c r="X11" s="29"/>
      <c r="Y11" s="29"/>
      <c r="Z11" s="29"/>
      <c r="AA11" s="29"/>
      <c r="AB11" s="29"/>
      <c r="AC11" s="29"/>
      <c r="AD11" s="29"/>
      <c r="AE11" s="29"/>
      <c r="AF11" s="29"/>
      <c r="AG11" s="29"/>
      <c r="AH11" s="29"/>
      <c r="AI11" s="29"/>
      <c r="AJ11" s="29"/>
      <c r="AK11" s="29"/>
    </row>
    <row r="12" spans="1:37" x14ac:dyDescent="0.2">
      <c r="A12" s="29"/>
      <c r="B12" s="30"/>
      <c r="C12" s="30"/>
      <c r="D12" s="30"/>
      <c r="E12" s="34"/>
      <c r="F12" s="55">
        <f>+'28 Team Schedule'!I24</f>
        <v>0.51041666666666696</v>
      </c>
      <c r="G12" s="46" t="str">
        <f>'28 Team Schedule'!$B$8</f>
        <v>Team 3</v>
      </c>
      <c r="H12" s="56">
        <f>+'28 Team Schedule'!I31</f>
        <v>0.51527777777777795</v>
      </c>
      <c r="I12" s="30"/>
      <c r="J12" s="47"/>
      <c r="K12" s="29"/>
      <c r="L12" s="29"/>
      <c r="M12" s="29"/>
      <c r="N12" s="57"/>
      <c r="O12" s="44"/>
      <c r="P12" s="54"/>
      <c r="Q12" s="40"/>
      <c r="R12" s="40"/>
      <c r="S12" s="40"/>
      <c r="T12" s="40"/>
      <c r="U12" s="29"/>
      <c r="V12" s="29"/>
      <c r="W12" s="29"/>
      <c r="X12" s="29"/>
      <c r="Y12" s="29"/>
      <c r="Z12" s="29"/>
      <c r="AA12" s="29"/>
      <c r="AB12" s="29"/>
      <c r="AC12" s="29"/>
      <c r="AD12" s="29"/>
      <c r="AE12" s="29"/>
      <c r="AF12" s="29"/>
      <c r="AG12" s="29"/>
      <c r="AH12" s="29"/>
      <c r="AI12" s="29"/>
      <c r="AJ12" s="29"/>
      <c r="AK12" s="29"/>
    </row>
    <row r="13" spans="1:37" x14ac:dyDescent="0.2">
      <c r="A13" s="29"/>
      <c r="B13" s="30"/>
      <c r="C13" s="30"/>
      <c r="D13" s="30"/>
      <c r="E13" s="34"/>
      <c r="F13" s="34"/>
      <c r="G13" s="58">
        <v>2</v>
      </c>
      <c r="H13" s="47"/>
      <c r="I13" s="30"/>
      <c r="J13" s="47"/>
      <c r="K13" s="29"/>
      <c r="L13" s="29"/>
      <c r="M13" s="29"/>
      <c r="N13" s="40" t="str">
        <f>IF('28 Team Schedule'!$B$71=0,"TBD",'28 Team Schedule'!$B$71)</f>
        <v>TBD</v>
      </c>
      <c r="O13" s="44"/>
      <c r="P13" s="54"/>
      <c r="Q13" s="40"/>
      <c r="R13" s="40"/>
      <c r="S13" s="40"/>
      <c r="T13" s="40"/>
      <c r="U13" s="29"/>
      <c r="V13" s="29"/>
      <c r="W13" s="29"/>
      <c r="X13" s="29"/>
      <c r="Y13" s="29"/>
      <c r="Z13" s="29"/>
      <c r="AA13" s="29"/>
      <c r="AB13" s="29"/>
      <c r="AC13" s="29"/>
      <c r="AD13" s="29"/>
      <c r="AE13" s="29"/>
      <c r="AF13" s="29"/>
      <c r="AG13" s="29"/>
      <c r="AH13" s="29"/>
      <c r="AI13" s="29"/>
      <c r="AJ13" s="29"/>
      <c r="AK13" s="29"/>
    </row>
    <row r="14" spans="1:37" x14ac:dyDescent="0.2">
      <c r="A14" s="29"/>
      <c r="B14" s="30"/>
      <c r="C14" s="30"/>
      <c r="D14" s="30"/>
      <c r="E14" s="34"/>
      <c r="F14" s="36"/>
      <c r="G14" s="59" t="str">
        <f>'28 Team Schedule'!$H$8</f>
        <v>Field 2</v>
      </c>
      <c r="H14" s="60"/>
      <c r="I14" s="30"/>
      <c r="J14" s="47"/>
      <c r="K14" s="29"/>
      <c r="L14" s="29"/>
      <c r="M14" s="29"/>
      <c r="N14" s="29"/>
      <c r="O14" s="53"/>
      <c r="P14" s="54"/>
      <c r="Q14" s="90" t="str">
        <f>IF('28 Team Schedule'!$B$78=0,"R7 Bye",'28 Team Schedule'!$B$78)</f>
        <v>R7 Bye</v>
      </c>
      <c r="R14" s="90"/>
      <c r="S14" s="90"/>
      <c r="T14" s="40"/>
      <c r="U14" s="29"/>
      <c r="V14" s="29"/>
      <c r="W14" s="29"/>
      <c r="X14" s="29"/>
      <c r="Y14" s="29"/>
      <c r="Z14" s="29"/>
      <c r="AA14" s="29"/>
      <c r="AB14" s="29"/>
      <c r="AC14" s="29"/>
      <c r="AD14" s="29"/>
      <c r="AE14" s="29"/>
      <c r="AF14" s="29"/>
      <c r="AG14" s="29"/>
      <c r="AH14" s="29"/>
      <c r="AI14" s="29"/>
      <c r="AJ14" s="29"/>
      <c r="AK14" s="29"/>
    </row>
    <row r="15" spans="1:37" x14ac:dyDescent="0.2">
      <c r="A15" s="29"/>
      <c r="B15" s="30"/>
      <c r="C15" s="30"/>
      <c r="D15" s="30"/>
      <c r="E15" s="34"/>
      <c r="F15" s="30" t="str">
        <f>+'28 Team Schedule'!E24</f>
        <v>Loser 2</v>
      </c>
      <c r="G15" s="61">
        <f>'28 Team Schedule'!$I$8</f>
        <v>0.50138888888888888</v>
      </c>
      <c r="H15" s="30" t="str">
        <f>+'28 Team Schedule'!E31</f>
        <v>Winner 2</v>
      </c>
      <c r="I15" s="30"/>
      <c r="J15" s="47"/>
      <c r="K15" s="29"/>
      <c r="L15" s="29"/>
      <c r="M15" s="29"/>
      <c r="N15" s="40" t="str">
        <f>IF('28 Team Schedule'!$B$71=0,"TBD",'28 Team Schedule'!$B$71)</f>
        <v>TBD</v>
      </c>
      <c r="O15" s="53"/>
      <c r="P15" s="45"/>
      <c r="Q15" s="62" t="s">
        <v>145</v>
      </c>
      <c r="R15" s="63"/>
      <c r="S15" s="64"/>
      <c r="T15" s="40"/>
      <c r="U15" s="29"/>
      <c r="V15" s="29"/>
      <c r="W15" s="29"/>
      <c r="X15" s="29"/>
      <c r="Y15" s="29"/>
      <c r="Z15" s="29"/>
      <c r="AA15" s="29"/>
      <c r="AB15" s="29"/>
      <c r="AC15" s="29"/>
      <c r="AD15" s="29"/>
      <c r="AE15" s="29"/>
      <c r="AF15" s="29"/>
      <c r="AG15" s="29"/>
      <c r="AH15" s="29"/>
      <c r="AI15" s="29"/>
      <c r="AJ15" s="29"/>
      <c r="AK15" s="29"/>
    </row>
    <row r="16" spans="1:37" x14ac:dyDescent="0.2">
      <c r="A16" s="29"/>
      <c r="B16" s="30"/>
      <c r="C16" s="30"/>
      <c r="D16" s="30"/>
      <c r="E16" s="34"/>
      <c r="F16" s="30"/>
      <c r="G16" s="65"/>
      <c r="H16" s="30"/>
      <c r="I16" s="30"/>
      <c r="J16" s="47"/>
      <c r="K16" s="29"/>
      <c r="L16" s="29"/>
      <c r="M16" s="29"/>
      <c r="N16" s="43">
        <v>51</v>
      </c>
      <c r="O16" s="66"/>
      <c r="P16" s="45"/>
      <c r="Q16" s="46"/>
      <c r="R16" s="40"/>
      <c r="S16" s="49">
        <v>54</v>
      </c>
      <c r="T16" s="40" t="str">
        <f>IF('28 Team Schedule'!$B$79=0,"Winner 54",'28 Team Schedule'!$B$79)</f>
        <v>Winner 54</v>
      </c>
      <c r="U16" s="29"/>
      <c r="V16" s="29"/>
      <c r="W16" s="29"/>
      <c r="X16" s="29"/>
      <c r="Y16" s="29"/>
      <c r="Z16" s="29"/>
      <c r="AA16" s="29"/>
      <c r="AB16" s="29"/>
      <c r="AC16" s="29"/>
      <c r="AD16" s="29"/>
      <c r="AE16" s="29"/>
      <c r="AF16" s="29"/>
      <c r="AG16" s="29"/>
      <c r="AH16" s="29"/>
      <c r="AI16" s="29"/>
      <c r="AJ16" s="29"/>
      <c r="AK16" s="29"/>
    </row>
    <row r="17" spans="1:37" x14ac:dyDescent="0.2">
      <c r="A17" s="29"/>
      <c r="B17" s="30"/>
      <c r="C17" s="30"/>
      <c r="D17" s="30"/>
      <c r="E17" s="34"/>
      <c r="F17" s="30"/>
      <c r="G17" s="46" t="str">
        <f>'28 Team Schedule'!$E$8</f>
        <v>Team 4</v>
      </c>
      <c r="H17" s="30"/>
      <c r="I17" s="30"/>
      <c r="J17" s="47"/>
      <c r="K17" s="29"/>
      <c r="L17" s="29"/>
      <c r="M17" s="29"/>
      <c r="N17" s="49" t="str">
        <f>+'28 Team Schedule'!H72</f>
        <v>Field 51</v>
      </c>
      <c r="O17" s="53"/>
      <c r="P17" s="45"/>
      <c r="Q17" s="40" t="str">
        <f>IF('28 Team Schedule'!$B$77=0,"TBD",'28 Team Schedule'!$B$77)</f>
        <v>TBD</v>
      </c>
      <c r="R17" s="40"/>
      <c r="S17" s="49" t="str">
        <f>'28 Team Schedule'!$H$78</f>
        <v>Field 54</v>
      </c>
      <c r="T17" s="64"/>
      <c r="U17" s="29"/>
      <c r="V17" s="29"/>
      <c r="W17" s="29"/>
      <c r="X17" s="29"/>
      <c r="Y17" s="29"/>
      <c r="Z17" s="29"/>
      <c r="AA17" s="29"/>
      <c r="AB17" s="29"/>
      <c r="AC17" s="29"/>
      <c r="AD17" s="29"/>
      <c r="AE17" s="29"/>
      <c r="AF17" s="29"/>
      <c r="AG17" s="29"/>
      <c r="AH17" s="29"/>
      <c r="AI17" s="29"/>
      <c r="AJ17" s="29"/>
      <c r="AK17" s="29"/>
    </row>
    <row r="18" spans="1:37" x14ac:dyDescent="0.2">
      <c r="A18" s="29"/>
      <c r="B18" s="30"/>
      <c r="C18" s="30"/>
      <c r="D18" s="30" t="str">
        <f>+'28 Team Schedule'!B54</f>
        <v>Winner 29</v>
      </c>
      <c r="E18" s="34">
        <v>29</v>
      </c>
      <c r="F18" s="30"/>
      <c r="G18" s="46"/>
      <c r="H18" s="30"/>
      <c r="I18" s="30"/>
      <c r="J18" s="47">
        <v>44</v>
      </c>
      <c r="K18" s="29"/>
      <c r="L18" s="29"/>
      <c r="M18" s="29"/>
      <c r="N18" s="52">
        <f>'28 Team Schedule'!$I$71</f>
        <v>0.53472222222222221</v>
      </c>
      <c r="O18" s="44"/>
      <c r="P18" s="54"/>
      <c r="Q18" s="64"/>
      <c r="R18" s="40"/>
      <c r="S18" s="52">
        <f>'28 Team Schedule'!$I$78</f>
        <v>0.53750000000000797</v>
      </c>
      <c r="T18" s="49">
        <v>55</v>
      </c>
      <c r="U18" s="29"/>
      <c r="V18" s="29"/>
      <c r="W18" s="29"/>
      <c r="X18" s="29"/>
      <c r="Y18" s="29"/>
      <c r="Z18" s="29"/>
      <c r="AA18" s="29"/>
      <c r="AB18" s="29"/>
      <c r="AC18" s="29"/>
      <c r="AD18" s="29"/>
      <c r="AE18" s="29"/>
      <c r="AF18" s="29"/>
      <c r="AG18" s="29"/>
      <c r="AH18" s="29"/>
      <c r="AI18" s="29"/>
      <c r="AJ18" s="29"/>
      <c r="AK18" s="29"/>
    </row>
    <row r="19" spans="1:37" x14ac:dyDescent="0.2">
      <c r="A19" s="29"/>
      <c r="B19" s="30"/>
      <c r="C19" s="30"/>
      <c r="D19" s="37"/>
      <c r="E19" s="34" t="str">
        <f>+'28 Team Schedule'!H41</f>
        <v>Field 29</v>
      </c>
      <c r="F19" s="30"/>
      <c r="G19" s="32" t="str">
        <f>'28 Team Schedule'!$B$9</f>
        <v>Team 5</v>
      </c>
      <c r="H19" s="30"/>
      <c r="I19" s="29"/>
      <c r="J19" s="47" t="str">
        <f>+'28 Team Schedule'!H59</f>
        <v>Field 44</v>
      </c>
      <c r="K19" s="29"/>
      <c r="L19" s="29"/>
      <c r="M19" s="29"/>
      <c r="N19" s="57"/>
      <c r="O19" s="44"/>
      <c r="P19" s="45"/>
      <c r="Q19" s="49">
        <v>53</v>
      </c>
      <c r="R19" s="67"/>
      <c r="S19" s="68"/>
      <c r="T19" s="69" t="s">
        <v>146</v>
      </c>
      <c r="U19" s="70"/>
      <c r="V19" s="29"/>
      <c r="W19" s="29"/>
      <c r="X19" s="29"/>
      <c r="Y19" s="29"/>
      <c r="Z19" s="29"/>
      <c r="AA19" s="29"/>
      <c r="AB19" s="29"/>
      <c r="AC19" s="29"/>
      <c r="AD19" s="29"/>
      <c r="AE19" s="29"/>
      <c r="AF19" s="29"/>
      <c r="AG19" s="29"/>
      <c r="AH19" s="29"/>
      <c r="AI19" s="29"/>
      <c r="AJ19" s="29"/>
      <c r="AK19" s="29"/>
    </row>
    <row r="20" spans="1:37" x14ac:dyDescent="0.2">
      <c r="A20" s="29"/>
      <c r="B20" s="30"/>
      <c r="C20" s="30"/>
      <c r="D20" s="34"/>
      <c r="E20" s="55">
        <f>+'28 Team Schedule'!I41</f>
        <v>0.52013888888888904</v>
      </c>
      <c r="F20" s="30"/>
      <c r="G20" s="58">
        <v>3</v>
      </c>
      <c r="H20" s="30"/>
      <c r="I20" s="29"/>
      <c r="J20" s="56">
        <f>+'28 Team Schedule'!I59</f>
        <v>0.53055555555555556</v>
      </c>
      <c r="K20" s="29"/>
      <c r="L20" s="29"/>
      <c r="M20" s="29"/>
      <c r="N20" s="40" t="str">
        <f>IF('28 Team Schedule'!$B$71=0,"TBD",'28 Team Schedule'!$B$71)</f>
        <v>TBD</v>
      </c>
      <c r="O20" s="44"/>
      <c r="P20" s="45"/>
      <c r="Q20" s="49" t="str">
        <f>'28 Team Schedule'!$H$77</f>
        <v>Field 53</v>
      </c>
      <c r="R20" s="40"/>
      <c r="S20" s="40" t="str">
        <f>IF('28 Team Schedule'!$E$78=0,"TBD",'28 Team Schedule'!$E$78)</f>
        <v>TBD</v>
      </c>
      <c r="T20" s="49" t="str">
        <f>'28 Team Schedule'!$H79</f>
        <v>Field 55</v>
      </c>
      <c r="U20" s="30" t="s">
        <v>219</v>
      </c>
      <c r="V20" s="29"/>
      <c r="W20" s="29"/>
      <c r="X20" s="29"/>
      <c r="Y20" s="29"/>
      <c r="Z20" s="29"/>
      <c r="AA20" s="29"/>
      <c r="AB20" s="29"/>
      <c r="AC20" s="29"/>
      <c r="AD20" s="29"/>
      <c r="AE20" s="29"/>
      <c r="AF20" s="29"/>
      <c r="AG20" s="29"/>
      <c r="AH20" s="29"/>
      <c r="AI20" s="29"/>
      <c r="AJ20" s="29"/>
      <c r="AK20" s="29"/>
    </row>
    <row r="21" spans="1:37" x14ac:dyDescent="0.2">
      <c r="A21" s="29"/>
      <c r="B21" s="30"/>
      <c r="C21" s="30"/>
      <c r="D21" s="34"/>
      <c r="E21" s="34"/>
      <c r="F21" s="30" t="str">
        <f>+'28 Team Schedule'!B25</f>
        <v>Loser 3</v>
      </c>
      <c r="G21" s="59" t="str">
        <f>'28 Team Schedule'!$H$9</f>
        <v>Field 3</v>
      </c>
      <c r="H21" s="36" t="str">
        <f>+'28 Team Schedule'!B32</f>
        <v>Winner 3</v>
      </c>
      <c r="I21" s="29"/>
      <c r="J21" s="47"/>
      <c r="K21" s="36" t="str">
        <f>+'28 Team Schedule'!B67</f>
        <v>Winner 44</v>
      </c>
      <c r="L21" s="29"/>
      <c r="M21" s="29"/>
      <c r="N21" s="40"/>
      <c r="O21" s="53"/>
      <c r="P21" s="45"/>
      <c r="Q21" s="52">
        <f>'28 Team Schedule'!$I$77</f>
        <v>0.53680555555556297</v>
      </c>
      <c r="R21" s="40"/>
      <c r="S21" s="40"/>
      <c r="T21" s="52">
        <f>'28 Team Schedule'!$I79</f>
        <v>0.53819444444445297</v>
      </c>
      <c r="U21" s="29"/>
      <c r="V21" s="29"/>
      <c r="W21" s="29"/>
      <c r="X21" s="29"/>
      <c r="Y21" s="29"/>
      <c r="Z21" s="29"/>
      <c r="AA21" s="29"/>
      <c r="AB21" s="29"/>
      <c r="AC21" s="29"/>
      <c r="AD21" s="29"/>
      <c r="AE21" s="29"/>
      <c r="AF21" s="29"/>
      <c r="AG21" s="29"/>
      <c r="AH21" s="29"/>
      <c r="AI21" s="29"/>
      <c r="AJ21" s="29"/>
      <c r="AK21" s="29"/>
    </row>
    <row r="22" spans="1:37" x14ac:dyDescent="0.2">
      <c r="A22" s="29"/>
      <c r="B22" s="30"/>
      <c r="C22" s="30"/>
      <c r="D22" s="34"/>
      <c r="E22" s="34"/>
      <c r="F22" s="37"/>
      <c r="G22" s="61">
        <f>'28 Team Schedule'!$I$9</f>
        <v>0.50208333333333299</v>
      </c>
      <c r="H22" s="51"/>
      <c r="I22" s="29"/>
      <c r="J22" s="47"/>
      <c r="K22" s="71"/>
      <c r="L22" s="29"/>
      <c r="M22" s="29"/>
      <c r="N22" s="40" t="str">
        <f>IF('28 Team Schedule'!$B$73=0,"TBD",'28 Team Schedule'!$B$73)</f>
        <v>TBD</v>
      </c>
      <c r="O22" s="53"/>
      <c r="P22" s="45"/>
      <c r="Q22" s="57"/>
      <c r="R22" s="40"/>
      <c r="S22" s="40" t="s">
        <v>207</v>
      </c>
      <c r="T22" s="68"/>
      <c r="U22" s="29"/>
      <c r="V22" s="29"/>
      <c r="W22" s="29"/>
      <c r="X22" s="29"/>
      <c r="Y22" s="29"/>
      <c r="Z22" s="29"/>
      <c r="AA22" s="29"/>
      <c r="AB22" s="29"/>
      <c r="AC22" s="29"/>
      <c r="AD22" s="29"/>
      <c r="AE22" s="29"/>
      <c r="AF22" s="29"/>
      <c r="AG22" s="29"/>
      <c r="AH22" s="29"/>
      <c r="AI22" s="29"/>
      <c r="AJ22" s="29"/>
      <c r="AK22" s="29"/>
    </row>
    <row r="23" spans="1:37" x14ac:dyDescent="0.2">
      <c r="A23" s="29"/>
      <c r="B23" s="30"/>
      <c r="C23" s="30"/>
      <c r="D23" s="34"/>
      <c r="E23" s="34"/>
      <c r="F23" s="34"/>
      <c r="G23" s="65"/>
      <c r="H23" s="47"/>
      <c r="I23" s="29"/>
      <c r="J23" s="47"/>
      <c r="K23" s="72"/>
      <c r="L23" s="29"/>
      <c r="M23" s="29"/>
      <c r="N23" s="43">
        <v>52</v>
      </c>
      <c r="O23" s="66"/>
      <c r="P23" s="45"/>
      <c r="Q23" s="40" t="s">
        <v>206</v>
      </c>
      <c r="R23" s="40"/>
      <c r="S23" s="73"/>
      <c r="T23" s="40" t="s">
        <v>208</v>
      </c>
      <c r="U23" s="29"/>
      <c r="V23" s="29"/>
      <c r="W23" s="29"/>
      <c r="X23" s="29"/>
      <c r="Y23" s="29"/>
      <c r="Z23" s="29"/>
      <c r="AA23" s="29"/>
      <c r="AB23" s="29"/>
      <c r="AC23" s="29"/>
      <c r="AD23" s="29"/>
      <c r="AE23" s="29"/>
      <c r="AF23" s="29"/>
      <c r="AG23" s="29"/>
      <c r="AH23" s="29"/>
      <c r="AI23" s="29"/>
      <c r="AJ23" s="29"/>
      <c r="AK23" s="29"/>
    </row>
    <row r="24" spans="1:37" x14ac:dyDescent="0.2">
      <c r="A24" s="29"/>
      <c r="B24" s="30"/>
      <c r="C24" s="30"/>
      <c r="D24" s="34"/>
      <c r="E24" s="34"/>
      <c r="F24" s="34">
        <v>16</v>
      </c>
      <c r="G24" s="46" t="str">
        <f>'28 Team Schedule'!$E$9</f>
        <v>Team 6</v>
      </c>
      <c r="H24" s="47">
        <v>23</v>
      </c>
      <c r="I24" s="29"/>
      <c r="J24" s="47"/>
      <c r="K24" s="72"/>
      <c r="L24" s="29"/>
      <c r="M24" s="29"/>
      <c r="N24" s="49" t="str">
        <f>'28 Team Schedule'!$H$73</f>
        <v>Field 52</v>
      </c>
      <c r="O24" s="53"/>
      <c r="P24" s="45"/>
      <c r="Q24" s="40"/>
      <c r="R24" s="40"/>
      <c r="S24" s="40"/>
      <c r="T24" s="40"/>
      <c r="U24" s="29"/>
      <c r="V24" s="29"/>
      <c r="W24" s="29"/>
      <c r="X24" s="29"/>
      <c r="Y24" s="29"/>
      <c r="Z24" s="29"/>
      <c r="AA24" s="29"/>
      <c r="AB24" s="29"/>
      <c r="AC24" s="29"/>
      <c r="AD24" s="29"/>
      <c r="AE24" s="29"/>
      <c r="AF24" s="29"/>
      <c r="AG24" s="29"/>
      <c r="AH24" s="29"/>
      <c r="AI24" s="29"/>
      <c r="AJ24" s="29"/>
      <c r="AK24" s="29"/>
    </row>
    <row r="25" spans="1:37" x14ac:dyDescent="0.2">
      <c r="A25" s="29"/>
      <c r="B25" s="30"/>
      <c r="C25" s="30"/>
      <c r="D25" s="34"/>
      <c r="E25" s="36"/>
      <c r="F25" s="34" t="str">
        <f>+'28 Team Schedule'!H25</f>
        <v>Field 16</v>
      </c>
      <c r="G25" s="46"/>
      <c r="H25" s="47" t="str">
        <f>+'28 Team Schedule'!H32</f>
        <v>Field 23</v>
      </c>
      <c r="I25" s="36" t="str">
        <f>+'28 Team Schedule'!B48</f>
        <v>Winner 23</v>
      </c>
      <c r="J25" s="47"/>
      <c r="K25" s="47"/>
      <c r="L25" s="29"/>
      <c r="M25" s="29"/>
      <c r="N25" s="52">
        <f>'28 Team Schedule'!$I$73</f>
        <v>0.53611111111111798</v>
      </c>
      <c r="O25" s="44"/>
      <c r="P25" s="45"/>
      <c r="Q25" s="40"/>
      <c r="R25" s="40"/>
      <c r="S25" s="40"/>
      <c r="T25" s="40"/>
      <c r="U25" s="29"/>
      <c r="V25" s="29"/>
      <c r="W25" s="29"/>
      <c r="X25" s="29"/>
      <c r="Y25" s="29"/>
      <c r="Z25" s="29"/>
      <c r="AA25" s="29"/>
      <c r="AB25" s="29"/>
      <c r="AC25" s="29"/>
      <c r="AD25" s="29"/>
      <c r="AE25" s="29"/>
      <c r="AF25" s="29"/>
      <c r="AG25" s="29"/>
      <c r="AH25" s="29"/>
      <c r="AI25" s="29"/>
      <c r="AJ25" s="29"/>
      <c r="AK25" s="29"/>
    </row>
    <row r="26" spans="1:37" x14ac:dyDescent="0.2">
      <c r="A26" s="29"/>
      <c r="B26" s="30"/>
      <c r="C26" s="30"/>
      <c r="D26" s="34"/>
      <c r="E26" s="30" t="str">
        <f>+'28 Team Schedule'!E41</f>
        <v>Winner 16</v>
      </c>
      <c r="F26" s="55">
        <f>+'28 Team Schedule'!I25</f>
        <v>0.51111111111111096</v>
      </c>
      <c r="G26" s="46" t="str">
        <f>'28 Team Schedule'!$B$10</f>
        <v>Team 7</v>
      </c>
      <c r="H26" s="56">
        <f>+'28 Team Schedule'!I32</f>
        <v>0.51597222222222205</v>
      </c>
      <c r="I26" s="71"/>
      <c r="J26" s="47"/>
      <c r="K26" s="47"/>
      <c r="L26" s="29"/>
      <c r="M26" s="29"/>
      <c r="N26" s="57"/>
      <c r="O26" s="44"/>
      <c r="P26" s="45"/>
      <c r="Q26" s="74"/>
      <c r="R26" s="40"/>
      <c r="S26" s="40"/>
      <c r="T26" s="40"/>
      <c r="U26" s="29"/>
      <c r="V26" s="29"/>
      <c r="W26" s="29"/>
      <c r="X26" s="29"/>
      <c r="Y26" s="29"/>
      <c r="Z26" s="29"/>
      <c r="AA26" s="29"/>
      <c r="AB26" s="29"/>
      <c r="AC26" s="29"/>
      <c r="AD26" s="29"/>
      <c r="AE26" s="29"/>
      <c r="AF26" s="29"/>
      <c r="AG26" s="29"/>
      <c r="AH26" s="29"/>
      <c r="AI26" s="29"/>
      <c r="AJ26" s="29"/>
      <c r="AK26" s="29"/>
    </row>
    <row r="27" spans="1:37" x14ac:dyDescent="0.2">
      <c r="A27" s="29"/>
      <c r="B27" s="30"/>
      <c r="C27" s="30"/>
      <c r="D27" s="34"/>
      <c r="E27" s="30"/>
      <c r="F27" s="34"/>
      <c r="G27" s="58">
        <v>4</v>
      </c>
      <c r="H27" s="47"/>
      <c r="I27" s="72"/>
      <c r="J27" s="47"/>
      <c r="K27" s="47"/>
      <c r="L27" s="29"/>
      <c r="M27" s="29"/>
      <c r="N27" s="40" t="str">
        <f>IF('28 Team Schedule'!$B$73=0,"TBD",'28 Team Schedule'!$B$73)</f>
        <v>TBD</v>
      </c>
      <c r="O27" s="44"/>
      <c r="P27" s="45"/>
      <c r="Q27" s="74"/>
      <c r="R27" s="40"/>
      <c r="S27" s="40"/>
      <c r="T27" s="40"/>
      <c r="U27" s="29"/>
      <c r="V27" s="29"/>
      <c r="W27" s="29"/>
      <c r="X27" s="29"/>
      <c r="Y27" s="29"/>
      <c r="Z27" s="29"/>
      <c r="AA27" s="29"/>
      <c r="AB27" s="29"/>
      <c r="AC27" s="29"/>
      <c r="AD27" s="29"/>
      <c r="AE27" s="29"/>
      <c r="AF27" s="29"/>
      <c r="AG27" s="29"/>
      <c r="AH27" s="29"/>
      <c r="AI27" s="29"/>
      <c r="AJ27" s="29"/>
      <c r="AK27" s="29"/>
    </row>
    <row r="28" spans="1:37" x14ac:dyDescent="0.2">
      <c r="A28" s="29"/>
      <c r="B28" s="30"/>
      <c r="C28" s="30"/>
      <c r="D28" s="34"/>
      <c r="E28" s="30"/>
      <c r="F28" s="36"/>
      <c r="G28" s="59" t="str">
        <f>'28 Team Schedule'!$H$10</f>
        <v>Field 4</v>
      </c>
      <c r="H28" s="60"/>
      <c r="I28" s="72"/>
      <c r="J28" s="47"/>
      <c r="K28" s="47"/>
      <c r="L28" s="29"/>
      <c r="M28" s="29"/>
      <c r="N28" s="40"/>
      <c r="O28" s="44"/>
      <c r="P28" s="50"/>
      <c r="Q28" s="82" t="s">
        <v>147</v>
      </c>
      <c r="R28" s="40"/>
      <c r="S28" s="40"/>
      <c r="T28" s="40"/>
      <c r="U28" s="29"/>
      <c r="V28" s="29"/>
      <c r="W28" s="29"/>
      <c r="X28" s="29"/>
      <c r="Y28" s="29"/>
      <c r="Z28" s="29"/>
      <c r="AA28" s="29"/>
      <c r="AB28" s="29"/>
      <c r="AC28" s="29"/>
      <c r="AD28" s="29"/>
      <c r="AE28" s="29"/>
      <c r="AF28" s="29"/>
      <c r="AG28" s="29"/>
      <c r="AH28" s="29"/>
      <c r="AI28" s="29"/>
      <c r="AJ28" s="29"/>
      <c r="AK28" s="29"/>
    </row>
    <row r="29" spans="1:37" x14ac:dyDescent="0.2">
      <c r="A29" s="29"/>
      <c r="B29" s="30"/>
      <c r="C29" s="30"/>
      <c r="D29" s="34"/>
      <c r="E29" s="30"/>
      <c r="F29" s="30" t="str">
        <f>+'28 Team Schedule'!E25</f>
        <v>Loser 4</v>
      </c>
      <c r="G29" s="61">
        <f>'28 Team Schedule'!$I$10</f>
        <v>0.50277777777777799</v>
      </c>
      <c r="H29" s="30" t="str">
        <f>+'28 Team Schedule'!E32</f>
        <v>Winner 4</v>
      </c>
      <c r="I29" s="47"/>
      <c r="J29" s="47"/>
      <c r="K29" s="47"/>
      <c r="L29" s="29"/>
      <c r="M29" s="29"/>
      <c r="N29" s="40"/>
      <c r="O29" s="44"/>
      <c r="P29" s="50"/>
      <c r="Q29" s="40"/>
      <c r="R29" s="40"/>
      <c r="S29" s="40"/>
      <c r="T29" s="40"/>
      <c r="U29" s="29"/>
      <c r="V29" s="29"/>
      <c r="W29" s="29"/>
      <c r="X29" s="29"/>
      <c r="Y29" s="29"/>
      <c r="Z29" s="29"/>
      <c r="AA29" s="29"/>
      <c r="AB29" s="29"/>
      <c r="AC29" s="29"/>
      <c r="AD29" s="29"/>
      <c r="AE29" s="29"/>
      <c r="AF29" s="29"/>
      <c r="AG29" s="29"/>
      <c r="AH29" s="29"/>
      <c r="AI29" s="29"/>
      <c r="AJ29" s="29"/>
      <c r="AK29" s="29"/>
    </row>
    <row r="30" spans="1:37" x14ac:dyDescent="0.2">
      <c r="A30" s="29"/>
      <c r="B30" s="30"/>
      <c r="C30" s="30"/>
      <c r="D30" s="34"/>
      <c r="E30" s="30"/>
      <c r="F30" s="30"/>
      <c r="G30" s="65"/>
      <c r="H30" s="30"/>
      <c r="I30" s="47">
        <v>36</v>
      </c>
      <c r="J30" s="47"/>
      <c r="K30" s="47"/>
      <c r="L30" s="29"/>
      <c r="M30" s="29"/>
      <c r="N30" s="40"/>
      <c r="O30" s="44"/>
      <c r="P30" s="50"/>
      <c r="Q30" s="40" t="str">
        <f>IF('28 Team Schedule'!$B$77=0,"TBD",'28 Team Schedule'!$B$77)</f>
        <v>TBD</v>
      </c>
      <c r="R30" s="40"/>
      <c r="S30" s="40"/>
      <c r="T30" s="40"/>
      <c r="U30" s="29"/>
      <c r="V30" s="29"/>
      <c r="W30" s="29"/>
      <c r="X30" s="29"/>
      <c r="Y30" s="29"/>
      <c r="Z30" s="29"/>
      <c r="AA30" s="29"/>
      <c r="AB30" s="29"/>
      <c r="AC30" s="29"/>
      <c r="AD30" s="29"/>
      <c r="AE30" s="29"/>
      <c r="AF30" s="29"/>
      <c r="AG30" s="29"/>
      <c r="AH30" s="29"/>
      <c r="AI30" s="29"/>
      <c r="AJ30" s="29"/>
      <c r="AK30" s="29"/>
    </row>
    <row r="31" spans="1:37" x14ac:dyDescent="0.2">
      <c r="A31" s="29"/>
      <c r="B31" s="48" t="s">
        <v>178</v>
      </c>
      <c r="C31" s="30" t="s">
        <v>209</v>
      </c>
      <c r="D31" s="34">
        <v>39</v>
      </c>
      <c r="E31" s="30"/>
      <c r="F31" s="30"/>
      <c r="G31" s="46" t="str">
        <f>'28 Team Schedule'!$E$10</f>
        <v>Team 8</v>
      </c>
      <c r="H31" s="30"/>
      <c r="I31" s="47" t="str">
        <f>+'28 Team Schedule'!H48</f>
        <v>Field 36</v>
      </c>
      <c r="J31" s="47"/>
      <c r="K31" s="47"/>
      <c r="L31" s="29"/>
      <c r="M31" s="29"/>
      <c r="N31" s="40"/>
      <c r="O31" s="44"/>
      <c r="P31" s="45"/>
      <c r="Q31" s="64"/>
      <c r="R31" s="40"/>
      <c r="S31" s="40"/>
      <c r="T31" s="40"/>
      <c r="U31" s="29"/>
      <c r="V31" s="29"/>
      <c r="W31" s="29"/>
      <c r="X31" s="29"/>
      <c r="Y31" s="29"/>
      <c r="Z31" s="29"/>
      <c r="AA31" s="29"/>
      <c r="AB31" s="29"/>
      <c r="AC31" s="29"/>
      <c r="AD31" s="29"/>
      <c r="AE31" s="29"/>
      <c r="AF31" s="29"/>
      <c r="AG31" s="29"/>
      <c r="AH31" s="29"/>
      <c r="AI31" s="29"/>
      <c r="AJ31" s="29"/>
      <c r="AK31" s="29"/>
    </row>
    <row r="32" spans="1:37" x14ac:dyDescent="0.2">
      <c r="A32" s="29"/>
      <c r="B32" s="30"/>
      <c r="C32" s="75"/>
      <c r="D32" s="34" t="str">
        <f>+'28 Team Schedule'!H54</f>
        <v>Field 39</v>
      </c>
      <c r="E32" s="30"/>
      <c r="F32" s="30"/>
      <c r="G32" s="46"/>
      <c r="H32" s="30"/>
      <c r="I32" s="56">
        <f>+'28 Team Schedule'!I48</f>
        <v>0.52500000000000002</v>
      </c>
      <c r="J32" s="60"/>
      <c r="K32" s="47"/>
      <c r="L32" s="29"/>
      <c r="M32" s="29"/>
      <c r="N32" s="40"/>
      <c r="O32" s="44"/>
      <c r="P32" s="45"/>
      <c r="Q32" s="49">
        <v>53</v>
      </c>
      <c r="R32" s="40"/>
      <c r="S32" s="40" t="str">
        <f>IF('28 Team Schedule'!$B$79=0,"Winner 53",'28 Team Schedule'!$B$79)</f>
        <v>Winner 53</v>
      </c>
      <c r="T32" s="40"/>
      <c r="U32" s="29"/>
      <c r="V32" s="29"/>
      <c r="W32" s="29"/>
      <c r="X32" s="29"/>
      <c r="Y32" s="29"/>
      <c r="Z32" s="29"/>
      <c r="AA32" s="29"/>
      <c r="AB32" s="29"/>
      <c r="AC32" s="29"/>
      <c r="AD32" s="29"/>
      <c r="AE32" s="29"/>
      <c r="AF32" s="29"/>
      <c r="AG32" s="29"/>
      <c r="AH32" s="29"/>
      <c r="AI32" s="29"/>
      <c r="AJ32" s="29"/>
      <c r="AK32" s="29"/>
    </row>
    <row r="33" spans="1:37" x14ac:dyDescent="0.2">
      <c r="A33" s="29"/>
      <c r="B33" s="30"/>
      <c r="C33" s="30"/>
      <c r="D33" s="55">
        <f>'28 Team Schedule'!I54</f>
        <v>0.52708333333333335</v>
      </c>
      <c r="E33" s="30"/>
      <c r="F33" s="30"/>
      <c r="G33" s="32" t="str">
        <f>'28 Team Schedule'!$B$11</f>
        <v>Team 9</v>
      </c>
      <c r="H33" s="30"/>
      <c r="I33" s="47"/>
      <c r="J33" s="30"/>
      <c r="K33" s="47"/>
      <c r="L33" s="29"/>
      <c r="M33" s="29"/>
      <c r="N33" s="40"/>
      <c r="O33" s="44"/>
      <c r="P33" s="45"/>
      <c r="Q33" s="49" t="str">
        <f>+'28 Team Schedule'!H81</f>
        <v>Field 53B</v>
      </c>
      <c r="R33" s="63"/>
      <c r="S33" s="64"/>
      <c r="T33" s="40"/>
      <c r="U33" s="29"/>
      <c r="V33" s="29"/>
      <c r="W33" s="29"/>
      <c r="X33" s="29"/>
      <c r="Y33" s="29"/>
      <c r="Z33" s="29"/>
      <c r="AA33" s="29"/>
      <c r="AB33" s="29"/>
      <c r="AC33" s="29"/>
      <c r="AD33" s="29"/>
      <c r="AE33" s="29"/>
      <c r="AF33" s="29"/>
      <c r="AG33" s="29"/>
      <c r="AH33" s="29"/>
      <c r="AI33" s="29"/>
      <c r="AJ33" s="29"/>
      <c r="AK33" s="29"/>
    </row>
    <row r="34" spans="1:37" x14ac:dyDescent="0.2">
      <c r="A34" s="29"/>
      <c r="B34" s="30"/>
      <c r="C34" s="30"/>
      <c r="D34" s="34"/>
      <c r="E34" s="30"/>
      <c r="F34" s="30"/>
      <c r="G34" s="58">
        <v>5</v>
      </c>
      <c r="H34" s="30"/>
      <c r="I34" s="47"/>
      <c r="J34" s="30"/>
      <c r="K34" s="47"/>
      <c r="L34" s="29"/>
      <c r="M34" s="29"/>
      <c r="N34" s="40"/>
      <c r="O34" s="44"/>
      <c r="P34" s="45"/>
      <c r="Q34" s="52">
        <f>+'28 Team Schedule'!I81</f>
        <v>0.53680555555556297</v>
      </c>
      <c r="R34" s="40"/>
      <c r="S34" s="76"/>
      <c r="T34" s="40"/>
      <c r="U34" s="29"/>
      <c r="V34" s="29"/>
      <c r="W34" s="29"/>
      <c r="X34" s="29"/>
      <c r="Y34" s="29"/>
      <c r="Z34" s="29"/>
      <c r="AA34" s="29"/>
      <c r="AB34" s="29"/>
      <c r="AC34" s="29"/>
      <c r="AD34" s="29"/>
      <c r="AE34" s="29"/>
      <c r="AF34" s="29"/>
      <c r="AG34" s="29"/>
      <c r="AH34" s="29"/>
      <c r="AI34" s="29"/>
      <c r="AJ34" s="29"/>
      <c r="AK34" s="29"/>
    </row>
    <row r="35" spans="1:37" x14ac:dyDescent="0.2">
      <c r="A35" s="29"/>
      <c r="B35" s="30"/>
      <c r="C35" s="30"/>
      <c r="D35" s="34"/>
      <c r="E35" s="30"/>
      <c r="F35" s="30" t="str">
        <f>+'28 Team Schedule'!B26</f>
        <v>Loser 5</v>
      </c>
      <c r="G35" s="59" t="str">
        <f>'28 Team Schedule'!$H$11</f>
        <v>Field 5</v>
      </c>
      <c r="H35" s="36" t="str">
        <f>+'28 Team Schedule'!B33</f>
        <v>Winner 5</v>
      </c>
      <c r="I35" s="47"/>
      <c r="J35" s="30"/>
      <c r="K35" s="47"/>
      <c r="L35" s="29"/>
      <c r="M35" s="29"/>
      <c r="N35" s="40"/>
      <c r="O35" s="44"/>
      <c r="P35" s="45"/>
      <c r="Q35" s="68"/>
      <c r="R35" s="40"/>
      <c r="S35" s="76"/>
      <c r="T35" s="40"/>
      <c r="U35" s="29"/>
      <c r="V35" s="29"/>
      <c r="W35" s="29"/>
      <c r="X35" s="29"/>
      <c r="Y35" s="29"/>
      <c r="Z35" s="29"/>
      <c r="AA35" s="29"/>
      <c r="AB35" s="29"/>
      <c r="AC35" s="29"/>
      <c r="AD35" s="29"/>
      <c r="AE35" s="29"/>
      <c r="AF35" s="29"/>
      <c r="AG35" s="29"/>
      <c r="AH35" s="29"/>
      <c r="AI35" s="29"/>
      <c r="AJ35" s="29"/>
      <c r="AK35" s="29"/>
    </row>
    <row r="36" spans="1:37" x14ac:dyDescent="0.2">
      <c r="A36" s="29"/>
      <c r="B36" s="30"/>
      <c r="C36" s="29"/>
      <c r="D36" s="34"/>
      <c r="E36" s="30"/>
      <c r="F36" s="37"/>
      <c r="G36" s="61">
        <f>'28 Team Schedule'!$I$11</f>
        <v>0.50347222222222199</v>
      </c>
      <c r="H36" s="51"/>
      <c r="I36" s="47"/>
      <c r="J36" s="30"/>
      <c r="K36" s="47"/>
      <c r="L36" s="29"/>
      <c r="M36" s="29"/>
      <c r="N36" s="40"/>
      <c r="O36" s="44"/>
      <c r="P36" s="45"/>
      <c r="Q36" s="40" t="str">
        <f>IF('28 Team Schedule'!$E$77=0,"TBD",'28 Team Schedule'!$E$77)</f>
        <v>TBD</v>
      </c>
      <c r="R36" s="40"/>
      <c r="S36" s="49">
        <v>55</v>
      </c>
      <c r="T36" s="40"/>
      <c r="U36" s="29"/>
      <c r="V36" s="29"/>
      <c r="W36" s="29"/>
      <c r="X36" s="29"/>
      <c r="Y36" s="29"/>
      <c r="Z36" s="29"/>
      <c r="AA36" s="29"/>
      <c r="AB36" s="29"/>
      <c r="AC36" s="29"/>
      <c r="AD36" s="29"/>
      <c r="AE36" s="29"/>
      <c r="AF36" s="29"/>
      <c r="AG36" s="29"/>
      <c r="AH36" s="29"/>
      <c r="AI36" s="29"/>
      <c r="AJ36" s="29"/>
      <c r="AK36" s="29"/>
    </row>
    <row r="37" spans="1:37" x14ac:dyDescent="0.2">
      <c r="A37" s="29"/>
      <c r="B37" s="30"/>
      <c r="C37" s="30"/>
      <c r="D37" s="34"/>
      <c r="E37" s="30"/>
      <c r="F37" s="34"/>
      <c r="G37" s="65"/>
      <c r="H37" s="47"/>
      <c r="I37" s="47"/>
      <c r="J37" s="30"/>
      <c r="K37" s="47"/>
      <c r="L37" s="29"/>
      <c r="M37" s="29"/>
      <c r="N37" s="40"/>
      <c r="O37" s="44"/>
      <c r="P37" s="45"/>
      <c r="Q37" s="40"/>
      <c r="R37" s="40"/>
      <c r="S37" s="49" t="str">
        <f>+'28 Team Schedule'!H83</f>
        <v>Field 55B</v>
      </c>
      <c r="T37" s="70"/>
      <c r="U37" s="29"/>
      <c r="V37" s="29"/>
      <c r="W37" s="29"/>
      <c r="X37" s="29"/>
      <c r="Y37" s="29"/>
      <c r="Z37" s="29"/>
      <c r="AA37" s="29"/>
      <c r="AB37" s="29"/>
      <c r="AC37" s="29"/>
      <c r="AD37" s="29"/>
      <c r="AE37" s="29"/>
      <c r="AF37" s="29"/>
      <c r="AG37" s="29"/>
      <c r="AH37" s="29"/>
      <c r="AI37" s="29"/>
      <c r="AJ37" s="29"/>
      <c r="AK37" s="29"/>
    </row>
    <row r="38" spans="1:37" x14ac:dyDescent="0.2">
      <c r="A38" s="29"/>
      <c r="B38" s="30"/>
      <c r="C38" s="30"/>
      <c r="D38" s="34"/>
      <c r="E38" s="30" t="str">
        <f>+'28 Team Schedule'!B42</f>
        <v>Winner 17</v>
      </c>
      <c r="F38" s="34">
        <v>17</v>
      </c>
      <c r="G38" s="46" t="str">
        <f>'28 Team Schedule'!$E$11</f>
        <v>Team 10</v>
      </c>
      <c r="H38" s="47">
        <v>24</v>
      </c>
      <c r="I38" s="60"/>
      <c r="J38" s="30"/>
      <c r="K38" s="47"/>
      <c r="L38" s="29"/>
      <c r="M38" s="29"/>
      <c r="N38" s="40"/>
      <c r="O38" s="44"/>
      <c r="P38" s="45"/>
      <c r="Q38" s="40" t="str">
        <f>IF('28 Team Schedule'!$B$78=0,"TBD",'28 Team Schedule'!$B$78)</f>
        <v>TBD</v>
      </c>
      <c r="R38" s="40"/>
      <c r="S38" s="52">
        <f>+'28 Team Schedule'!I83</f>
        <v>0.53819444444445297</v>
      </c>
      <c r="T38" s="46" t="s">
        <v>219</v>
      </c>
      <c r="U38" s="29"/>
      <c r="V38" s="29"/>
      <c r="W38" s="29"/>
      <c r="X38" s="29"/>
      <c r="Y38" s="29"/>
      <c r="Z38" s="29"/>
      <c r="AA38" s="29"/>
      <c r="AB38" s="29"/>
      <c r="AC38" s="29"/>
      <c r="AD38" s="29"/>
      <c r="AE38" s="29"/>
      <c r="AF38" s="29"/>
      <c r="AG38" s="29"/>
      <c r="AH38" s="29"/>
      <c r="AI38" s="29"/>
      <c r="AJ38" s="29"/>
      <c r="AK38" s="29"/>
    </row>
    <row r="39" spans="1:37" x14ac:dyDescent="0.2">
      <c r="A39" s="29"/>
      <c r="B39" s="30"/>
      <c r="C39" s="30"/>
      <c r="D39" s="34"/>
      <c r="E39" s="37"/>
      <c r="F39" s="34" t="str">
        <f>+'28 Team Schedule'!H26</f>
        <v>Field 17</v>
      </c>
      <c r="G39" s="46"/>
      <c r="H39" s="47" t="str">
        <f>+'28 Team Schedule'!H33</f>
        <v>Field 24</v>
      </c>
      <c r="I39" s="30" t="str">
        <f>+'28 Team Schedule'!E48</f>
        <v>Winner 24</v>
      </c>
      <c r="J39" s="30"/>
      <c r="K39" s="47"/>
      <c r="L39" s="29"/>
      <c r="M39" s="29"/>
      <c r="N39" s="40"/>
      <c r="O39" s="44"/>
      <c r="P39" s="45"/>
      <c r="Q39" s="64"/>
      <c r="R39" s="40"/>
      <c r="S39" s="76"/>
      <c r="T39" s="40"/>
      <c r="U39" s="29"/>
      <c r="V39" s="29"/>
      <c r="W39" s="29"/>
      <c r="X39" s="29"/>
      <c r="Y39" s="29"/>
      <c r="Z39" s="29"/>
      <c r="AA39" s="29"/>
      <c r="AB39" s="29"/>
      <c r="AC39" s="29"/>
      <c r="AD39" s="29"/>
      <c r="AE39" s="29"/>
      <c r="AF39" s="29"/>
      <c r="AG39" s="29"/>
      <c r="AH39" s="29"/>
      <c r="AI39" s="29"/>
      <c r="AJ39" s="29"/>
      <c r="AK39" s="29"/>
    </row>
    <row r="40" spans="1:37" x14ac:dyDescent="0.2">
      <c r="A40" s="29"/>
      <c r="B40" s="30"/>
      <c r="C40" s="30"/>
      <c r="D40" s="34"/>
      <c r="E40" s="34"/>
      <c r="F40" s="55">
        <f>+'28 Team Schedule'!I26</f>
        <v>0.51180555555555596</v>
      </c>
      <c r="G40" s="46" t="str">
        <f>'28 Team Schedule'!$B$12</f>
        <v>Team 11</v>
      </c>
      <c r="H40" s="56">
        <f>+'28 Team Schedule'!I33</f>
        <v>0.51666666666666705</v>
      </c>
      <c r="I40" s="30"/>
      <c r="J40" s="29"/>
      <c r="K40" s="47"/>
      <c r="L40" s="29"/>
      <c r="M40" s="29"/>
      <c r="N40" s="40"/>
      <c r="O40" s="44"/>
      <c r="P40" s="45"/>
      <c r="Q40" s="49">
        <v>54</v>
      </c>
      <c r="R40" s="40"/>
      <c r="S40" s="76"/>
      <c r="T40" s="40"/>
      <c r="U40" s="29"/>
      <c r="V40" s="29"/>
      <c r="W40" s="29"/>
      <c r="X40" s="29"/>
      <c r="Y40" s="29"/>
      <c r="Z40" s="29"/>
      <c r="AA40" s="29"/>
      <c r="AB40" s="29"/>
      <c r="AC40" s="29"/>
      <c r="AD40" s="29"/>
      <c r="AE40" s="29"/>
      <c r="AF40" s="29"/>
      <c r="AG40" s="29"/>
      <c r="AH40" s="29"/>
      <c r="AI40" s="29"/>
      <c r="AJ40" s="29"/>
      <c r="AK40" s="29"/>
    </row>
    <row r="41" spans="1:37" x14ac:dyDescent="0.2">
      <c r="A41" s="29"/>
      <c r="B41" s="30"/>
      <c r="C41" s="30"/>
      <c r="D41" s="34"/>
      <c r="E41" s="34"/>
      <c r="F41" s="34"/>
      <c r="G41" s="58">
        <v>6</v>
      </c>
      <c r="H41" s="47"/>
      <c r="I41" s="30"/>
      <c r="J41" s="29"/>
      <c r="K41" s="47"/>
      <c r="L41" s="29"/>
      <c r="M41" s="29"/>
      <c r="N41" s="40"/>
      <c r="O41" s="44"/>
      <c r="P41" s="45"/>
      <c r="Q41" s="49" t="str">
        <f>'28 Team Schedule'!H82</f>
        <v>Field 54B</v>
      </c>
      <c r="R41" s="70"/>
      <c r="S41" s="68"/>
      <c r="T41" s="40"/>
      <c r="U41" s="29"/>
      <c r="V41" s="29"/>
      <c r="W41" s="29"/>
      <c r="X41" s="29"/>
      <c r="Y41" s="29"/>
      <c r="Z41" s="29"/>
      <c r="AA41" s="29"/>
      <c r="AB41" s="29"/>
      <c r="AC41" s="29"/>
      <c r="AD41" s="29"/>
      <c r="AE41" s="29"/>
      <c r="AF41" s="29"/>
      <c r="AG41" s="29"/>
      <c r="AH41" s="29"/>
      <c r="AI41" s="29"/>
      <c r="AJ41" s="29"/>
      <c r="AK41" s="29"/>
    </row>
    <row r="42" spans="1:37" x14ac:dyDescent="0.2">
      <c r="A42" s="29"/>
      <c r="B42" s="30"/>
      <c r="C42" s="30"/>
      <c r="D42" s="34"/>
      <c r="E42" s="34"/>
      <c r="F42" s="36"/>
      <c r="G42" s="59" t="str">
        <f>'28 Team Schedule'!$H$12</f>
        <v>Field 6</v>
      </c>
      <c r="H42" s="60"/>
      <c r="I42" s="30"/>
      <c r="J42" s="29"/>
      <c r="K42" s="47"/>
      <c r="L42" s="29"/>
      <c r="M42" s="29"/>
      <c r="N42" s="40"/>
      <c r="O42" s="44"/>
      <c r="P42" s="45"/>
      <c r="Q42" s="52">
        <f>+'28 Team Schedule'!I82</f>
        <v>0.53750000000000797</v>
      </c>
      <c r="R42" s="40"/>
      <c r="S42" s="40" t="str">
        <f>IF('28 Team Schedule'!$E$79=0,"Winner 54",'28 Team Schedule'!$E$79)</f>
        <v>Winner 54</v>
      </c>
      <c r="T42" s="40"/>
      <c r="U42" s="29"/>
      <c r="V42" s="29"/>
      <c r="W42" s="29"/>
      <c r="X42" s="29"/>
      <c r="Y42" s="29"/>
      <c r="Z42" s="29"/>
      <c r="AA42" s="29"/>
      <c r="AB42" s="29"/>
      <c r="AC42" s="29"/>
      <c r="AD42" s="29"/>
      <c r="AE42" s="29"/>
      <c r="AF42" s="29"/>
      <c r="AG42" s="29"/>
      <c r="AH42" s="29"/>
      <c r="AI42" s="29"/>
      <c r="AJ42" s="29"/>
      <c r="AK42" s="29"/>
    </row>
    <row r="43" spans="1:37" x14ac:dyDescent="0.2">
      <c r="A43" s="29"/>
      <c r="B43" s="30"/>
      <c r="C43" s="30"/>
      <c r="D43" s="34"/>
      <c r="E43" s="34"/>
      <c r="F43" s="30" t="str">
        <f>+'28 Team Schedule'!E26</f>
        <v>Loser 6</v>
      </c>
      <c r="G43" s="61">
        <f>'28 Team Schedule'!$I$12</f>
        <v>0.50416666666666698</v>
      </c>
      <c r="H43" s="30" t="str">
        <f>+'28 Team Schedule'!E33</f>
        <v>Winner 6</v>
      </c>
      <c r="I43" s="30"/>
      <c r="J43" s="29"/>
      <c r="K43" s="47"/>
      <c r="L43" s="29"/>
      <c r="M43" s="29"/>
      <c r="N43" s="40"/>
      <c r="O43" s="44"/>
      <c r="P43" s="45"/>
      <c r="Q43" s="68"/>
      <c r="R43" s="40"/>
      <c r="S43" s="40"/>
      <c r="T43" s="40"/>
      <c r="U43" s="29"/>
      <c r="V43" s="29"/>
      <c r="W43" s="29"/>
      <c r="X43" s="29"/>
      <c r="Y43" s="29"/>
      <c r="Z43" s="29"/>
      <c r="AA43" s="29"/>
      <c r="AB43" s="29"/>
      <c r="AC43" s="29"/>
      <c r="AD43" s="29"/>
      <c r="AE43" s="29"/>
      <c r="AF43" s="29"/>
      <c r="AG43" s="29"/>
      <c r="AH43" s="29"/>
      <c r="AI43" s="29"/>
      <c r="AJ43" s="29"/>
      <c r="AK43" s="29"/>
    </row>
    <row r="44" spans="1:37" x14ac:dyDescent="0.2">
      <c r="A44" s="29"/>
      <c r="B44" s="30"/>
      <c r="C44" s="30"/>
      <c r="D44" s="34"/>
      <c r="E44" s="34"/>
      <c r="F44" s="30"/>
      <c r="G44" s="65"/>
      <c r="H44" s="30"/>
      <c r="I44" s="30"/>
      <c r="J44" s="29"/>
      <c r="K44" s="47"/>
      <c r="L44" s="29"/>
      <c r="M44" s="29"/>
      <c r="N44" s="40"/>
      <c r="O44" s="44"/>
      <c r="P44" s="45"/>
      <c r="Q44" s="40" t="str">
        <f>IF('28 Team Schedule'!$E$78=0,"TBD",'28 Team Schedule'!$E$78)</f>
        <v>TBD</v>
      </c>
      <c r="R44" s="40"/>
      <c r="S44" s="40"/>
      <c r="T44" s="40"/>
      <c r="U44" s="29"/>
      <c r="V44" s="29"/>
      <c r="W44" s="29"/>
      <c r="X44" s="29"/>
      <c r="Y44" s="29"/>
      <c r="Z44" s="29"/>
      <c r="AA44" s="29"/>
      <c r="AB44" s="29"/>
      <c r="AC44" s="29"/>
      <c r="AD44" s="29"/>
      <c r="AE44" s="29"/>
      <c r="AF44" s="29"/>
      <c r="AG44" s="29"/>
      <c r="AH44" s="29"/>
      <c r="AI44" s="29"/>
      <c r="AJ44" s="29"/>
      <c r="AK44" s="29"/>
    </row>
    <row r="45" spans="1:37" x14ac:dyDescent="0.2">
      <c r="A45" s="29"/>
      <c r="B45" s="30"/>
      <c r="C45" s="30"/>
      <c r="D45" s="34"/>
      <c r="E45" s="34">
        <v>30</v>
      </c>
      <c r="F45" s="30"/>
      <c r="G45" s="46" t="str">
        <f>'28 Team Schedule'!$E$12</f>
        <v>Team 12</v>
      </c>
      <c r="H45" s="30"/>
      <c r="I45" s="30"/>
      <c r="J45" s="29"/>
      <c r="K45" s="47"/>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row>
    <row r="46" spans="1:37" x14ac:dyDescent="0.2">
      <c r="A46" s="29"/>
      <c r="B46" s="30"/>
      <c r="C46" s="30"/>
      <c r="D46" s="36"/>
      <c r="E46" s="34" t="str">
        <f>+'28 Team Schedule'!H42</f>
        <v>Field 30</v>
      </c>
      <c r="F46" s="30"/>
      <c r="G46" s="46"/>
      <c r="H46" s="30"/>
      <c r="I46" s="30"/>
      <c r="J46" s="29"/>
      <c r="K46" s="47"/>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row>
    <row r="47" spans="1:37" x14ac:dyDescent="0.2">
      <c r="A47" s="29"/>
      <c r="B47" s="30"/>
      <c r="C47" s="30"/>
      <c r="D47" s="30" t="str">
        <f>+'28 Team Schedule'!E54</f>
        <v>Winner 30</v>
      </c>
      <c r="E47" s="55">
        <f>+'28 Team Schedule'!I42</f>
        <v>0.52083333333333304</v>
      </c>
      <c r="F47" s="30"/>
      <c r="G47" s="32" t="str">
        <f>'28 Team Schedule'!$B$13</f>
        <v>Team 13</v>
      </c>
      <c r="H47" s="30"/>
      <c r="I47" s="29"/>
      <c r="J47" s="29"/>
      <c r="K47" s="47"/>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row>
    <row r="48" spans="1:37" x14ac:dyDescent="0.2">
      <c r="A48" s="29"/>
      <c r="B48" s="30"/>
      <c r="C48" s="30"/>
      <c r="D48" s="30"/>
      <c r="E48" s="34"/>
      <c r="F48" s="30"/>
      <c r="G48" s="58">
        <v>7</v>
      </c>
      <c r="H48" s="30"/>
      <c r="I48" s="29"/>
      <c r="J48" s="29"/>
      <c r="K48" s="47"/>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row>
    <row r="49" spans="1:37" x14ac:dyDescent="0.2">
      <c r="A49" s="29"/>
      <c r="B49" s="30"/>
      <c r="C49" s="30"/>
      <c r="D49" s="30"/>
      <c r="E49" s="34"/>
      <c r="F49" s="30" t="str">
        <f>+'28 Team Schedule'!B27</f>
        <v>Loser 7</v>
      </c>
      <c r="G49" s="59" t="str">
        <f>'28 Team Schedule'!$H$13</f>
        <v>Field 7</v>
      </c>
      <c r="H49" s="36" t="str">
        <f>+'28 Team Schedule'!B34</f>
        <v>Winner 7</v>
      </c>
      <c r="I49" s="29"/>
      <c r="J49" s="29"/>
      <c r="K49" s="47"/>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row>
    <row r="50" spans="1:37" x14ac:dyDescent="0.2">
      <c r="A50" s="29"/>
      <c r="B50" s="30"/>
      <c r="C50" s="30"/>
      <c r="D50" s="30"/>
      <c r="E50" s="34"/>
      <c r="F50" s="37"/>
      <c r="G50" s="61">
        <f>'28 Team Schedule'!$I$13</f>
        <v>0.50486111111111098</v>
      </c>
      <c r="H50" s="51"/>
      <c r="I50" s="29"/>
      <c r="J50" s="29"/>
      <c r="K50" s="47"/>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row>
    <row r="51" spans="1:37" x14ac:dyDescent="0.2">
      <c r="A51" s="29"/>
      <c r="B51" s="30"/>
      <c r="C51" s="30"/>
      <c r="D51" s="30"/>
      <c r="E51" s="34"/>
      <c r="F51" s="34"/>
      <c r="G51" s="65"/>
      <c r="H51" s="47"/>
      <c r="I51" s="29"/>
      <c r="J51" s="29"/>
      <c r="K51" s="47"/>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row>
    <row r="52" spans="1:37" x14ac:dyDescent="0.2">
      <c r="A52" s="29"/>
      <c r="B52" s="30"/>
      <c r="C52" s="30"/>
      <c r="D52" s="30"/>
      <c r="E52" s="34"/>
      <c r="F52" s="34">
        <v>18</v>
      </c>
      <c r="G52" s="46" t="str">
        <f>'28 Team Schedule'!$E$13</f>
        <v>Team 14</v>
      </c>
      <c r="H52" s="47">
        <v>25</v>
      </c>
      <c r="I52" s="29"/>
      <c r="J52" s="29"/>
      <c r="K52" s="47"/>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row>
    <row r="53" spans="1:37" x14ac:dyDescent="0.2">
      <c r="A53" s="29"/>
      <c r="B53" s="30"/>
      <c r="C53" s="30"/>
      <c r="D53" s="30"/>
      <c r="E53" s="36"/>
      <c r="F53" s="34" t="str">
        <f>+'28 Team Schedule'!H27</f>
        <v>Field 18</v>
      </c>
      <c r="G53" s="46"/>
      <c r="H53" s="47" t="str">
        <f>+'28 Team Schedule'!H34</f>
        <v>Field 25</v>
      </c>
      <c r="I53" s="36" t="str">
        <f>+'28 Team Schedule'!B49</f>
        <v>Winner 25</v>
      </c>
      <c r="J53" s="29"/>
      <c r="K53" s="47">
        <v>49</v>
      </c>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row>
    <row r="54" spans="1:37" x14ac:dyDescent="0.2">
      <c r="A54" s="29"/>
      <c r="B54" s="30"/>
      <c r="C54" s="30"/>
      <c r="D54" s="30"/>
      <c r="E54" s="30" t="str">
        <f>+'28 Team Schedule'!E42</f>
        <v>Winner 18</v>
      </c>
      <c r="F54" s="55">
        <f>+'28 Team Schedule'!I27</f>
        <v>0.51249999999999996</v>
      </c>
      <c r="G54" s="46" t="str">
        <f>'28 Team Schedule'!$B$14</f>
        <v>Team 15</v>
      </c>
      <c r="H54" s="56">
        <f>+'28 Team Schedule'!I34</f>
        <v>0.51736111111111105</v>
      </c>
      <c r="I54" s="71"/>
      <c r="J54" s="29"/>
      <c r="K54" s="47" t="str">
        <f>+'28 Team Schedule'!H67</f>
        <v>Field 49</v>
      </c>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row>
    <row r="55" spans="1:37" x14ac:dyDescent="0.2">
      <c r="A55" s="29"/>
      <c r="B55" s="30"/>
      <c r="C55" s="30"/>
      <c r="D55" s="30"/>
      <c r="E55" s="30"/>
      <c r="F55" s="34"/>
      <c r="G55" s="58">
        <v>8</v>
      </c>
      <c r="H55" s="47"/>
      <c r="I55" s="72"/>
      <c r="J55" s="29"/>
      <c r="K55" s="56">
        <f>+'28 Team Schedule'!I67</f>
        <v>0.53402777777777777</v>
      </c>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row>
    <row r="56" spans="1:37" x14ac:dyDescent="0.2">
      <c r="A56" s="29"/>
      <c r="B56" s="30"/>
      <c r="C56" s="30"/>
      <c r="D56" s="30"/>
      <c r="E56" s="30"/>
      <c r="F56" s="36"/>
      <c r="G56" s="59" t="str">
        <f>'28 Team Schedule'!$H$14</f>
        <v xml:space="preserve">Field 8 </v>
      </c>
      <c r="H56" s="60"/>
      <c r="I56" s="72"/>
      <c r="J56" s="29"/>
      <c r="K56" s="47"/>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row>
    <row r="57" spans="1:37" x14ac:dyDescent="0.2">
      <c r="A57" s="29"/>
      <c r="B57" s="30"/>
      <c r="C57" s="30"/>
      <c r="D57" s="30"/>
      <c r="E57" s="30"/>
      <c r="F57" s="30" t="str">
        <f>+'28 Team Schedule'!E27</f>
        <v>Loser 8</v>
      </c>
      <c r="G57" s="61">
        <f>'28 Team Schedule'!$I$14</f>
        <v>0.50555555555555598</v>
      </c>
      <c r="H57" s="30" t="str">
        <f>+'28 Team Schedule'!E34</f>
        <v>Winner 8</v>
      </c>
      <c r="I57" s="72"/>
      <c r="J57" s="29"/>
      <c r="K57" s="47"/>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row>
    <row r="58" spans="1:37" x14ac:dyDescent="0.2">
      <c r="A58" s="29"/>
      <c r="B58" s="30"/>
      <c r="C58" s="30"/>
      <c r="D58" s="30"/>
      <c r="E58" s="30"/>
      <c r="F58" s="30"/>
      <c r="G58" s="65"/>
      <c r="H58" s="30"/>
      <c r="I58" s="47">
        <v>37</v>
      </c>
      <c r="J58" s="29"/>
      <c r="K58" s="47"/>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row>
    <row r="59" spans="1:37" x14ac:dyDescent="0.2">
      <c r="A59" s="29"/>
      <c r="B59" s="30"/>
      <c r="C59" s="30"/>
      <c r="D59" s="30"/>
      <c r="E59" s="30"/>
      <c r="F59" s="30"/>
      <c r="G59" s="46" t="str">
        <f>'28 Team Schedule'!$E$14</f>
        <v>Team 16</v>
      </c>
      <c r="H59" s="30"/>
      <c r="I59" s="47" t="str">
        <f>+'28 Team Schedule'!H49</f>
        <v>Field 37</v>
      </c>
      <c r="J59" s="29"/>
      <c r="K59" s="47"/>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row>
    <row r="60" spans="1:37" x14ac:dyDescent="0.2">
      <c r="A60" s="29"/>
      <c r="B60" s="30"/>
      <c r="C60" s="30"/>
      <c r="D60" s="30"/>
      <c r="E60" s="30"/>
      <c r="F60" s="30"/>
      <c r="G60" s="46"/>
      <c r="H60" s="30"/>
      <c r="I60" s="56">
        <f>+'28 Team Schedule'!I49</f>
        <v>0.52569444444444402</v>
      </c>
      <c r="J60" s="77" t="str">
        <f>+'28 Team Schedule'!B60</f>
        <v>Winner 37</v>
      </c>
      <c r="K60" s="47"/>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row>
    <row r="61" spans="1:37" x14ac:dyDescent="0.2">
      <c r="A61" s="29"/>
      <c r="B61" s="30"/>
      <c r="C61" s="30"/>
      <c r="D61" s="30"/>
      <c r="E61" s="30"/>
      <c r="F61" s="30"/>
      <c r="G61" s="32" t="str">
        <f>'28 Team Schedule'!$B$15</f>
        <v>Team 17</v>
      </c>
      <c r="H61" s="30"/>
      <c r="I61" s="47"/>
      <c r="J61" s="71"/>
      <c r="K61" s="47"/>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row>
    <row r="62" spans="1:37" x14ac:dyDescent="0.2">
      <c r="A62" s="29"/>
      <c r="B62" s="30"/>
      <c r="C62" s="30"/>
      <c r="D62" s="30"/>
      <c r="E62" s="30"/>
      <c r="F62" s="30"/>
      <c r="G62" s="58">
        <v>9</v>
      </c>
      <c r="H62" s="30"/>
      <c r="I62" s="47"/>
      <c r="J62" s="72"/>
      <c r="K62" s="47"/>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row>
    <row r="63" spans="1:37" x14ac:dyDescent="0.2">
      <c r="A63" s="29"/>
      <c r="B63" s="30"/>
      <c r="C63" s="30"/>
      <c r="D63" s="30"/>
      <c r="E63" s="30"/>
      <c r="F63" s="30" t="str">
        <f>+'28 Team Schedule'!B28</f>
        <v>Loser 9</v>
      </c>
      <c r="G63" s="59" t="str">
        <f>'28 Team Schedule'!$H$15</f>
        <v>Field 9</v>
      </c>
      <c r="H63" s="36" t="str">
        <f>+'28 Team Schedule'!B35</f>
        <v>Winner 9</v>
      </c>
      <c r="I63" s="47"/>
      <c r="J63" s="72"/>
      <c r="K63" s="47"/>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row>
    <row r="64" spans="1:37" x14ac:dyDescent="0.2">
      <c r="A64" s="29"/>
      <c r="B64" s="30"/>
      <c r="C64" s="30"/>
      <c r="D64" s="30"/>
      <c r="E64" s="30"/>
      <c r="F64" s="37"/>
      <c r="G64" s="61">
        <f>'28 Team Schedule'!$I$15</f>
        <v>0.50624999999999998</v>
      </c>
      <c r="H64" s="51"/>
      <c r="I64" s="47"/>
      <c r="J64" s="72"/>
      <c r="K64" s="47"/>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row>
    <row r="65" spans="1:37" x14ac:dyDescent="0.2">
      <c r="A65" s="29"/>
      <c r="B65" s="30"/>
      <c r="C65" s="30"/>
      <c r="D65" s="30"/>
      <c r="E65" s="30"/>
      <c r="F65" s="34"/>
      <c r="G65" s="65"/>
      <c r="H65" s="47"/>
      <c r="I65" s="47"/>
      <c r="J65" s="72"/>
      <c r="K65" s="47"/>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row>
    <row r="66" spans="1:37" x14ac:dyDescent="0.2">
      <c r="A66" s="29"/>
      <c r="B66" s="30"/>
      <c r="C66" s="30"/>
      <c r="D66" s="30"/>
      <c r="E66" s="30" t="str">
        <f>+'28 Team Schedule'!B43</f>
        <v>Winner 19</v>
      </c>
      <c r="F66" s="34">
        <v>19</v>
      </c>
      <c r="G66" s="46" t="str">
        <f>'28 Team Schedule'!$E$15</f>
        <v>Team 18</v>
      </c>
      <c r="H66" s="47">
        <v>26</v>
      </c>
      <c r="I66" s="60"/>
      <c r="J66" s="72"/>
      <c r="K66" s="47"/>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row>
    <row r="67" spans="1:37" x14ac:dyDescent="0.2">
      <c r="A67" s="29"/>
      <c r="B67" s="30"/>
      <c r="C67" s="30"/>
      <c r="D67" s="30"/>
      <c r="E67" s="37"/>
      <c r="F67" s="34" t="str">
        <f>+'28 Team Schedule'!H28</f>
        <v>Field 19</v>
      </c>
      <c r="G67" s="46"/>
      <c r="H67" s="47" t="str">
        <f>+'28 Team Schedule'!H35</f>
        <v>Field 26</v>
      </c>
      <c r="I67" s="30" t="str">
        <f>+'28 Team Schedule'!E49</f>
        <v>Winner 26</v>
      </c>
      <c r="J67" s="47"/>
      <c r="K67" s="47"/>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row>
    <row r="68" spans="1:37" x14ac:dyDescent="0.2">
      <c r="A68" s="29"/>
      <c r="B68" s="30"/>
      <c r="C68" s="30"/>
      <c r="D68" s="30"/>
      <c r="E68" s="34"/>
      <c r="F68" s="55">
        <f>+'28 Team Schedule'!I28</f>
        <v>0.51319444444444395</v>
      </c>
      <c r="G68" s="46" t="str">
        <f>'28 Team Schedule'!$B$16</f>
        <v>Team 19</v>
      </c>
      <c r="H68" s="56">
        <f>+'28 Team Schedule'!I35</f>
        <v>0.51805555555555505</v>
      </c>
      <c r="I68" s="30"/>
      <c r="J68" s="47"/>
      <c r="K68" s="47"/>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row>
    <row r="69" spans="1:37" x14ac:dyDescent="0.2">
      <c r="A69" s="29"/>
      <c r="B69" s="30"/>
      <c r="C69" s="30"/>
      <c r="D69" s="30"/>
      <c r="E69" s="34"/>
      <c r="F69" s="34"/>
      <c r="G69" s="58">
        <v>10</v>
      </c>
      <c r="H69" s="47"/>
      <c r="I69" s="30"/>
      <c r="J69" s="47"/>
      <c r="K69" s="47"/>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row>
    <row r="70" spans="1:37" x14ac:dyDescent="0.2">
      <c r="A70" s="29"/>
      <c r="B70" s="30"/>
      <c r="C70" s="30"/>
      <c r="D70" s="30"/>
      <c r="E70" s="34"/>
      <c r="F70" s="36"/>
      <c r="G70" s="59" t="str">
        <f>'28 Team Schedule'!$H$16</f>
        <v>Field 10</v>
      </c>
      <c r="H70" s="60"/>
      <c r="I70" s="30"/>
      <c r="J70" s="47"/>
      <c r="K70" s="47"/>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row>
    <row r="71" spans="1:37" x14ac:dyDescent="0.2">
      <c r="A71" s="29"/>
      <c r="B71" s="30"/>
      <c r="C71" s="30"/>
      <c r="D71" s="30"/>
      <c r="E71" s="34"/>
      <c r="F71" s="30" t="str">
        <f>+'28 Team Schedule'!E28</f>
        <v>Loser 10</v>
      </c>
      <c r="G71" s="61">
        <f>'28 Team Schedule'!$I$16</f>
        <v>0.50694444444444398</v>
      </c>
      <c r="H71" s="30" t="str">
        <f>+'28 Team Schedule'!E35</f>
        <v>Winner 10</v>
      </c>
      <c r="I71" s="30"/>
      <c r="J71" s="47">
        <v>45</v>
      </c>
      <c r="K71" s="47"/>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row>
    <row r="72" spans="1:37" x14ac:dyDescent="0.2">
      <c r="A72" s="29"/>
      <c r="B72" s="30"/>
      <c r="C72" s="30"/>
      <c r="D72" s="30"/>
      <c r="E72" s="34"/>
      <c r="F72" s="30"/>
      <c r="G72" s="65"/>
      <c r="H72" s="30"/>
      <c r="I72" s="30"/>
      <c r="J72" s="47" t="str">
        <f>+'28 Team Schedule'!H60</f>
        <v>Field 45</v>
      </c>
      <c r="K72" s="47"/>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row>
    <row r="73" spans="1:37" x14ac:dyDescent="0.2">
      <c r="A73" s="29"/>
      <c r="B73" s="30"/>
      <c r="C73" s="30"/>
      <c r="D73" s="30"/>
      <c r="E73" s="34"/>
      <c r="F73" s="30"/>
      <c r="G73" s="46" t="str">
        <f>'28 Team Schedule'!$E$16</f>
        <v>Team, 20</v>
      </c>
      <c r="H73" s="30"/>
      <c r="I73" s="30"/>
      <c r="J73" s="56">
        <f>+'28 Team Schedule'!I60</f>
        <v>0.53125</v>
      </c>
      <c r="K73" s="47"/>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row>
    <row r="74" spans="1:37" x14ac:dyDescent="0.2">
      <c r="A74" s="29"/>
      <c r="B74" s="30"/>
      <c r="C74" s="30"/>
      <c r="D74" s="30" t="str">
        <f>+'28 Team Schedule'!B55</f>
        <v>Winner 31</v>
      </c>
      <c r="E74" s="34">
        <v>31</v>
      </c>
      <c r="F74" s="30"/>
      <c r="G74" s="46"/>
      <c r="H74" s="30"/>
      <c r="I74" s="30"/>
      <c r="J74" s="47"/>
      <c r="K74" s="47"/>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row>
    <row r="75" spans="1:37" x14ac:dyDescent="0.2">
      <c r="A75" s="29"/>
      <c r="B75" s="30"/>
      <c r="C75" s="30"/>
      <c r="D75" s="37"/>
      <c r="E75" s="34" t="str">
        <f>+'28 Team Schedule'!H43</f>
        <v>Field 31</v>
      </c>
      <c r="F75" s="30"/>
      <c r="G75" s="32" t="str">
        <f>'28 Team Schedule'!$B$17</f>
        <v>Team 21</v>
      </c>
      <c r="H75" s="30"/>
      <c r="I75" s="29"/>
      <c r="J75" s="47"/>
      <c r="K75" s="60"/>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row>
    <row r="76" spans="1:37" x14ac:dyDescent="0.2">
      <c r="A76" s="29"/>
      <c r="B76" s="30"/>
      <c r="C76" s="30"/>
      <c r="D76" s="34"/>
      <c r="E76" s="55">
        <f>+'28 Team Schedule'!I43</f>
        <v>0.52152777777777803</v>
      </c>
      <c r="F76" s="30"/>
      <c r="G76" s="58">
        <v>11</v>
      </c>
      <c r="H76" s="30"/>
      <c r="I76" s="29"/>
      <c r="J76" s="47"/>
      <c r="K76" s="30" t="str">
        <f>+'28 Team Schedule'!E67</f>
        <v>Winner 45</v>
      </c>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row>
    <row r="77" spans="1:37" x14ac:dyDescent="0.2">
      <c r="A77" s="29"/>
      <c r="B77" s="30"/>
      <c r="C77" s="30"/>
      <c r="D77" s="34"/>
      <c r="E77" s="34"/>
      <c r="F77" s="30" t="str">
        <f>+'28 Team Schedule'!B29</f>
        <v>Loser 11</v>
      </c>
      <c r="G77" s="59" t="str">
        <f>'28 Team Schedule'!$H$17</f>
        <v>Field 11</v>
      </c>
      <c r="H77" s="36" t="str">
        <f>+'28 Team Schedule'!B36</f>
        <v>Winner 11</v>
      </c>
      <c r="I77" s="29"/>
      <c r="J77" s="47"/>
      <c r="K77" s="30"/>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row>
    <row r="78" spans="1:37" x14ac:dyDescent="0.2">
      <c r="A78" s="29"/>
      <c r="B78" s="30"/>
      <c r="C78" s="30"/>
      <c r="D78" s="34"/>
      <c r="E78" s="34"/>
      <c r="F78" s="37"/>
      <c r="G78" s="61">
        <f>'28 Team Schedule'!$I$17</f>
        <v>0.50763888888888897</v>
      </c>
      <c r="H78" s="51"/>
      <c r="I78" s="29"/>
      <c r="J78" s="47"/>
      <c r="K78" s="30"/>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row>
    <row r="79" spans="1:37" x14ac:dyDescent="0.2">
      <c r="A79" s="29"/>
      <c r="B79" s="30"/>
      <c r="C79" s="30"/>
      <c r="D79" s="34"/>
      <c r="E79" s="34"/>
      <c r="F79" s="34"/>
      <c r="G79" s="65"/>
      <c r="H79" s="47"/>
      <c r="I79" s="29"/>
      <c r="J79" s="47"/>
      <c r="K79" s="30"/>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row>
    <row r="80" spans="1:37" x14ac:dyDescent="0.2">
      <c r="A80" s="29"/>
      <c r="B80" s="30"/>
      <c r="C80" s="30"/>
      <c r="D80" s="34"/>
      <c r="E80" s="34"/>
      <c r="F80" s="34">
        <v>20</v>
      </c>
      <c r="G80" s="46" t="str">
        <f>'28 Team Schedule'!$E$17</f>
        <v>Team 22</v>
      </c>
      <c r="H80" s="47">
        <v>27</v>
      </c>
      <c r="I80" s="29"/>
      <c r="J80" s="47"/>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row>
    <row r="81" spans="1:37" x14ac:dyDescent="0.2">
      <c r="A81" s="29"/>
      <c r="B81" s="30"/>
      <c r="C81" s="30"/>
      <c r="D81" s="34"/>
      <c r="E81" s="36"/>
      <c r="F81" s="34" t="str">
        <f>+'28 Team Schedule'!H29</f>
        <v>Field 20</v>
      </c>
      <c r="G81" s="46"/>
      <c r="H81" s="47" t="str">
        <f>+'28 Team Schedule'!H36</f>
        <v>Field 27</v>
      </c>
      <c r="I81" s="36" t="str">
        <f>+'28 Team Schedule'!B50</f>
        <v>Winner 27</v>
      </c>
      <c r="J81" s="47"/>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row>
    <row r="82" spans="1:37" x14ac:dyDescent="0.2">
      <c r="A82" s="29"/>
      <c r="B82" s="30"/>
      <c r="C82" s="30"/>
      <c r="D82" s="34"/>
      <c r="E82" s="30" t="str">
        <f>+'28 Team Schedule'!E43</f>
        <v>Winner 20</v>
      </c>
      <c r="F82" s="34"/>
      <c r="G82" s="46" t="str">
        <f>'28 Team Schedule'!$B$18</f>
        <v>Team 23</v>
      </c>
      <c r="H82" s="56">
        <f>+'28 Team Schedule'!I36</f>
        <v>0.51875000000000004</v>
      </c>
      <c r="I82" s="71"/>
      <c r="J82" s="47"/>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row>
    <row r="83" spans="1:37" x14ac:dyDescent="0.2">
      <c r="A83" s="29"/>
      <c r="B83" s="30"/>
      <c r="C83" s="30"/>
      <c r="D83" s="34"/>
      <c r="E83" s="30"/>
      <c r="F83" s="34"/>
      <c r="G83" s="58">
        <v>12</v>
      </c>
      <c r="H83" s="47"/>
      <c r="I83" s="72"/>
      <c r="J83" s="47"/>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row>
    <row r="84" spans="1:37" x14ac:dyDescent="0.2">
      <c r="A84" s="29"/>
      <c r="B84" s="30"/>
      <c r="C84" s="30"/>
      <c r="D84" s="34"/>
      <c r="E84" s="30"/>
      <c r="F84" s="36"/>
      <c r="G84" s="59" t="str">
        <f>'28 Team Schedule'!$H$18</f>
        <v>Field 12</v>
      </c>
      <c r="H84" s="60"/>
      <c r="I84" s="72"/>
      <c r="J84" s="47"/>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row>
    <row r="85" spans="1:37" x14ac:dyDescent="0.2">
      <c r="A85" s="29"/>
      <c r="B85" s="30"/>
      <c r="C85" s="30"/>
      <c r="D85" s="34">
        <v>40</v>
      </c>
      <c r="E85" s="30"/>
      <c r="F85" s="30" t="str">
        <f>+'28 Team Schedule'!E29</f>
        <v>Loser 12</v>
      </c>
      <c r="G85" s="61">
        <f>'28 Team Schedule'!$I$18</f>
        <v>0.50833333333333297</v>
      </c>
      <c r="H85" s="30" t="str">
        <f>+'28 Team Schedule'!E36</f>
        <v>Winner 12</v>
      </c>
      <c r="I85" s="47">
        <v>38</v>
      </c>
      <c r="J85" s="47"/>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row>
    <row r="86" spans="1:37" x14ac:dyDescent="0.2">
      <c r="A86" s="29"/>
      <c r="B86" s="30"/>
      <c r="C86" s="48" t="str">
        <f>+'28 Team Schedule'!B64</f>
        <v>Winner 40</v>
      </c>
      <c r="D86" s="34" t="str">
        <f>+'28 Team Schedule'!H55</f>
        <v>Field 40</v>
      </c>
      <c r="E86" s="30"/>
      <c r="F86" s="30"/>
      <c r="G86" s="65"/>
      <c r="H86" s="30"/>
      <c r="I86" s="47" t="str">
        <f>+'28 Team Schedule'!H50</f>
        <v>Field 38</v>
      </c>
      <c r="J86" s="47"/>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row>
    <row r="87" spans="1:37" x14ac:dyDescent="0.2">
      <c r="A87" s="29"/>
      <c r="B87" s="47"/>
      <c r="C87" s="30"/>
      <c r="D87" s="55">
        <f>+'28 Team Schedule'!I55</f>
        <v>0.52777777777777779</v>
      </c>
      <c r="E87" s="30"/>
      <c r="F87" s="30"/>
      <c r="G87" s="46" t="str">
        <f>'28 Team Schedule'!$E$18</f>
        <v>Team 24</v>
      </c>
      <c r="H87" s="30"/>
      <c r="I87" s="56">
        <f>+'28 Team Schedule'!I50</f>
        <v>0.52638888888888902</v>
      </c>
      <c r="J87" s="47"/>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row>
    <row r="88" spans="1:37" x14ac:dyDescent="0.2">
      <c r="A88" s="29"/>
      <c r="B88" s="47"/>
      <c r="C88" s="30"/>
      <c r="D88" s="34"/>
      <c r="E88" s="30"/>
      <c r="F88" s="30"/>
      <c r="G88" s="46"/>
      <c r="H88" s="30"/>
      <c r="I88" s="47"/>
      <c r="J88" s="60"/>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row>
    <row r="89" spans="1:37" x14ac:dyDescent="0.2">
      <c r="A89" s="29"/>
      <c r="B89" s="47"/>
      <c r="C89" s="30"/>
      <c r="D89" s="34"/>
      <c r="E89" s="30"/>
      <c r="F89" s="30"/>
      <c r="G89" s="32" t="str">
        <f>'28 Team Schedule'!$B$19</f>
        <v>Team 25</v>
      </c>
      <c r="H89" s="30"/>
      <c r="I89" s="47"/>
      <c r="J89" s="30" t="str">
        <f>+'28 Team Schedule'!E60</f>
        <v>Winner 38</v>
      </c>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row>
    <row r="90" spans="1:37" x14ac:dyDescent="0.2">
      <c r="A90" s="29"/>
      <c r="B90" s="47"/>
      <c r="C90" s="30"/>
      <c r="D90" s="34"/>
      <c r="E90" s="30"/>
      <c r="F90" s="30"/>
      <c r="G90" s="58">
        <v>13</v>
      </c>
      <c r="H90" s="30"/>
      <c r="I90" s="47"/>
      <c r="J90" s="30"/>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row>
    <row r="91" spans="1:37" x14ac:dyDescent="0.2">
      <c r="A91" s="29"/>
      <c r="B91" s="47"/>
      <c r="C91" s="30"/>
      <c r="D91" s="34"/>
      <c r="E91" s="30"/>
      <c r="F91" s="30" t="str">
        <f>+'28 Team Schedule'!B30</f>
        <v>Loser 13</v>
      </c>
      <c r="G91" s="59" t="str">
        <f>'28 Team Schedule'!$H$19</f>
        <v>Field 13</v>
      </c>
      <c r="H91" s="36" t="str">
        <f>+'28 Team Schedule'!B37</f>
        <v>Winner 13</v>
      </c>
      <c r="I91" s="47"/>
      <c r="J91" s="30"/>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row>
    <row r="92" spans="1:37" x14ac:dyDescent="0.2">
      <c r="A92" s="29"/>
      <c r="B92" s="47"/>
      <c r="C92" s="30"/>
      <c r="D92" s="34"/>
      <c r="E92" s="30"/>
      <c r="F92" s="37"/>
      <c r="G92" s="61">
        <f>'28 Team Schedule'!$I$19</f>
        <v>0.50902777777777797</v>
      </c>
      <c r="H92" s="51"/>
      <c r="I92" s="47"/>
      <c r="J92" s="30"/>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row>
    <row r="93" spans="1:37" x14ac:dyDescent="0.2">
      <c r="A93" s="29"/>
      <c r="B93" s="47"/>
      <c r="C93" s="30"/>
      <c r="D93" s="34"/>
      <c r="E93" s="30"/>
      <c r="F93" s="34"/>
      <c r="G93" s="65"/>
      <c r="H93" s="47"/>
      <c r="I93" s="47"/>
      <c r="J93" s="30"/>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row>
    <row r="94" spans="1:37" x14ac:dyDescent="0.2">
      <c r="A94" s="29"/>
      <c r="B94" s="47"/>
      <c r="C94" s="30"/>
      <c r="D94" s="34"/>
      <c r="E94" s="30" t="str">
        <f>+'28 Team Schedule'!B44</f>
        <v>Winner 21</v>
      </c>
      <c r="F94" s="34">
        <v>21</v>
      </c>
      <c r="G94" s="46" t="str">
        <f>'28 Team Schedule'!$E$19</f>
        <v>Team 26</v>
      </c>
      <c r="H94" s="47">
        <v>28</v>
      </c>
      <c r="I94" s="60"/>
      <c r="J94" s="30"/>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row>
    <row r="95" spans="1:37" x14ac:dyDescent="0.2">
      <c r="A95" s="29"/>
      <c r="B95" s="47"/>
      <c r="C95" s="30"/>
      <c r="D95" s="34"/>
      <c r="E95" s="37"/>
      <c r="F95" s="34" t="str">
        <f>+'28 Team Schedule'!H30</f>
        <v>Field 21</v>
      </c>
      <c r="G95" s="30"/>
      <c r="H95" s="47" t="str">
        <f>+'28 Team Schedule'!H37</f>
        <v>Field 28</v>
      </c>
      <c r="I95" s="30" t="str">
        <f>+'28 Team Schedule'!E50</f>
        <v>Winner 28</v>
      </c>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row>
    <row r="96" spans="1:37" x14ac:dyDescent="0.2">
      <c r="A96" s="29"/>
      <c r="B96" s="47"/>
      <c r="C96" s="30"/>
      <c r="D96" s="34"/>
      <c r="E96" s="34"/>
      <c r="F96" s="34"/>
      <c r="G96" s="32" t="str">
        <f>'28 Team Schedule'!$B$20</f>
        <v>Team 27</v>
      </c>
      <c r="H96" s="56">
        <f>+'28 Team Schedule'!I37</f>
        <v>0.51944444444444404</v>
      </c>
      <c r="I96" s="30"/>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row>
    <row r="97" spans="1:37" x14ac:dyDescent="0.2">
      <c r="A97" s="29"/>
      <c r="B97" s="47"/>
      <c r="C97" s="30"/>
      <c r="D97" s="34"/>
      <c r="E97" s="34"/>
      <c r="F97" s="34"/>
      <c r="G97" s="58">
        <v>14</v>
      </c>
      <c r="H97" s="47"/>
      <c r="I97" s="30"/>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row>
    <row r="98" spans="1:37" x14ac:dyDescent="0.2">
      <c r="A98" s="29"/>
      <c r="B98" s="78" t="s">
        <v>185</v>
      </c>
      <c r="C98" s="30">
        <v>46</v>
      </c>
      <c r="D98" s="34"/>
      <c r="E98" s="34">
        <v>32</v>
      </c>
      <c r="F98" s="36"/>
      <c r="G98" s="59" t="str">
        <f>'28 Team Schedule'!$H$20</f>
        <v>Field 14</v>
      </c>
      <c r="H98" s="60"/>
      <c r="I98" s="30"/>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row>
    <row r="99" spans="1:37" x14ac:dyDescent="0.2">
      <c r="A99" s="29"/>
      <c r="B99" s="47"/>
      <c r="C99" s="30" t="str">
        <f>+'28 Team Schedule'!H64</f>
        <v>Field 46</v>
      </c>
      <c r="D99" s="36"/>
      <c r="E99" s="34" t="str">
        <f>+'28 Team Schedule'!H44</f>
        <v>Field 32</v>
      </c>
      <c r="F99" s="30" t="str">
        <f>+'28 Team Schedule'!E30</f>
        <v>Loser 14</v>
      </c>
      <c r="G99" s="61">
        <f>'28 Team Schedule'!$I$20</f>
        <v>0.50972222222222197</v>
      </c>
      <c r="H99" s="30" t="str">
        <f>+'28 Team Schedule'!E37</f>
        <v>Winner 14</v>
      </c>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row>
    <row r="100" spans="1:37" x14ac:dyDescent="0.2">
      <c r="A100" s="29"/>
      <c r="B100" s="47"/>
      <c r="C100" s="79">
        <f>+'28 Team Schedule'!I64</f>
        <v>0.53194444444444444</v>
      </c>
      <c r="D100" s="30" t="str">
        <f>+'28 Team Schedule'!E55</f>
        <v>Winner 32</v>
      </c>
      <c r="E100" s="55">
        <f>'28 Team Schedule'!I44</f>
        <v>0.52222222222222203</v>
      </c>
      <c r="F100" s="30"/>
      <c r="G100" s="65"/>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row>
    <row r="101" spans="1:37" x14ac:dyDescent="0.2">
      <c r="A101" s="29"/>
      <c r="B101" s="47"/>
      <c r="C101" s="30"/>
      <c r="D101" s="30"/>
      <c r="E101" s="34"/>
      <c r="F101" s="30"/>
      <c r="G101" s="46" t="str">
        <f>'28 Team Schedule'!$E$20</f>
        <v>Team 28</v>
      </c>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row>
    <row r="102" spans="1:37" x14ac:dyDescent="0.2">
      <c r="A102" s="29"/>
      <c r="B102" s="47"/>
      <c r="C102" s="30"/>
      <c r="D102" s="30"/>
      <c r="E102" s="34"/>
      <c r="F102" s="30"/>
      <c r="G102" s="30"/>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row>
    <row r="103" spans="1:37" x14ac:dyDescent="0.2">
      <c r="A103" s="29"/>
      <c r="B103" s="47"/>
      <c r="C103" s="30"/>
      <c r="D103" s="30"/>
      <c r="E103" s="36"/>
      <c r="F103" s="30"/>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row>
    <row r="104" spans="1:37" x14ac:dyDescent="0.2">
      <c r="A104" s="29"/>
      <c r="B104" s="47"/>
      <c r="C104" s="30"/>
      <c r="D104" s="30"/>
      <c r="E104" s="30" t="s">
        <v>83</v>
      </c>
      <c r="F104" s="30"/>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row>
    <row r="105" spans="1:37" x14ac:dyDescent="0.2">
      <c r="A105" s="29"/>
      <c r="B105" s="47"/>
      <c r="C105" s="30"/>
      <c r="D105" s="30"/>
      <c r="E105" s="30"/>
      <c r="F105" s="30"/>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row>
    <row r="106" spans="1:37" x14ac:dyDescent="0.2">
      <c r="A106" s="29"/>
      <c r="B106" s="47"/>
      <c r="C106" s="30"/>
      <c r="D106" s="30"/>
      <c r="E106" s="30" t="s">
        <v>135</v>
      </c>
      <c r="F106" s="30"/>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row>
    <row r="107" spans="1:37" x14ac:dyDescent="0.2">
      <c r="A107" s="29"/>
      <c r="B107" s="47"/>
      <c r="C107" s="30"/>
      <c r="D107" s="30"/>
      <c r="E107" s="33">
        <v>33</v>
      </c>
      <c r="F107" s="30"/>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row>
    <row r="108" spans="1:37" x14ac:dyDescent="0.2">
      <c r="A108" s="29"/>
      <c r="B108" s="47"/>
      <c r="C108" s="30"/>
      <c r="D108" s="30" t="str">
        <f>+'28 Team Schedule'!B56</f>
        <v>Winner 33</v>
      </c>
      <c r="E108" s="35" t="str">
        <f>+'28 Team Schedule'!H45</f>
        <v>Field 33</v>
      </c>
      <c r="F108" s="30"/>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row>
    <row r="109" spans="1:37" x14ac:dyDescent="0.2">
      <c r="A109" s="29"/>
      <c r="B109" s="47"/>
      <c r="C109" s="30"/>
      <c r="D109" s="37"/>
      <c r="E109" s="38">
        <f>+'28 Team Schedule'!I45</f>
        <v>0.52291666666666703</v>
      </c>
      <c r="F109" s="30"/>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row>
    <row r="110" spans="1:37" x14ac:dyDescent="0.2">
      <c r="A110" s="29"/>
      <c r="B110" s="47"/>
      <c r="C110" s="30"/>
      <c r="D110" s="34"/>
      <c r="E110" s="41"/>
      <c r="F110" s="30"/>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row>
    <row r="111" spans="1:37" x14ac:dyDescent="0.2">
      <c r="A111" s="29"/>
      <c r="B111" s="47"/>
      <c r="C111" s="30"/>
      <c r="D111" s="34">
        <v>41</v>
      </c>
      <c r="E111" s="30" t="s">
        <v>136</v>
      </c>
      <c r="F111" s="30"/>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row>
    <row r="112" spans="1:37" x14ac:dyDescent="0.2">
      <c r="A112" s="29"/>
      <c r="B112" s="30"/>
      <c r="C112" s="75" t="str">
        <f>+'28 Team Schedule'!E64</f>
        <v>Winner 41</v>
      </c>
      <c r="D112" s="34" t="str">
        <f>+'28 Team Schedule'!H56</f>
        <v>Field 41</v>
      </c>
      <c r="E112" s="30"/>
      <c r="F112" s="30"/>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row>
    <row r="113" spans="1:37" x14ac:dyDescent="0.2">
      <c r="A113" s="29"/>
      <c r="B113" s="30"/>
      <c r="C113" s="30"/>
      <c r="D113" s="55">
        <f>+'28 Team Schedule'!I56</f>
        <v>0.52847222222222223</v>
      </c>
      <c r="E113" s="30" t="s">
        <v>137</v>
      </c>
      <c r="F113" s="30"/>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row>
    <row r="114" spans="1:37" x14ac:dyDescent="0.2">
      <c r="A114" s="29"/>
      <c r="B114" s="30"/>
      <c r="C114" s="30"/>
      <c r="D114" s="34"/>
      <c r="E114" s="33">
        <v>34</v>
      </c>
      <c r="F114" s="30"/>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row>
    <row r="115" spans="1:37" x14ac:dyDescent="0.2">
      <c r="A115" s="29"/>
      <c r="B115" s="30"/>
      <c r="C115" s="30"/>
      <c r="D115" s="36"/>
      <c r="E115" s="35" t="str">
        <f>+'28 Team Schedule'!H46</f>
        <v>Field 34</v>
      </c>
      <c r="F115" s="30"/>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row>
    <row r="116" spans="1:37" x14ac:dyDescent="0.2">
      <c r="A116" s="29"/>
      <c r="B116" s="30"/>
      <c r="C116" s="30"/>
      <c r="D116" s="30" t="str">
        <f>+'28 Team Schedule'!E56</f>
        <v>Winner 34</v>
      </c>
      <c r="E116" s="38">
        <f>'28 Team Schedule'!I46</f>
        <v>0.52361111111111103</v>
      </c>
      <c r="F116" s="30"/>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row>
    <row r="117" spans="1:37" x14ac:dyDescent="0.2">
      <c r="A117" s="29"/>
      <c r="B117" s="30"/>
      <c r="C117" s="30"/>
      <c r="D117" s="30"/>
      <c r="E117" s="41"/>
      <c r="F117" s="30"/>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row>
    <row r="118" spans="1:37" x14ac:dyDescent="0.2">
      <c r="A118" s="29"/>
      <c r="B118" s="30"/>
      <c r="C118" s="30"/>
      <c r="D118" s="30"/>
      <c r="E118" s="30" t="s">
        <v>138</v>
      </c>
      <c r="F118" s="30"/>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row>
    <row r="119" spans="1:37" x14ac:dyDescent="0.2">
      <c r="A119" s="29"/>
      <c r="B119" s="30"/>
      <c r="C119" s="30"/>
      <c r="D119" s="30"/>
      <c r="E119" s="30"/>
      <c r="F119" s="30"/>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row>
    <row r="120" spans="1:37" x14ac:dyDescent="0.2">
      <c r="A120" s="29"/>
      <c r="B120" s="30"/>
      <c r="C120" s="30"/>
      <c r="D120" s="30"/>
      <c r="E120" s="30" t="s">
        <v>139</v>
      </c>
      <c r="F120" s="30"/>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row>
    <row r="121" spans="1:37" x14ac:dyDescent="0.2">
      <c r="A121" s="29"/>
      <c r="B121" s="30"/>
      <c r="C121" s="30"/>
      <c r="D121" s="30"/>
      <c r="E121" s="33">
        <v>35</v>
      </c>
      <c r="F121" s="30"/>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row>
    <row r="122" spans="1:37" x14ac:dyDescent="0.2">
      <c r="A122" s="29"/>
      <c r="B122" s="30"/>
      <c r="C122" s="30"/>
      <c r="D122" s="30" t="str">
        <f>+'28 Team Schedule'!B57</f>
        <v>Winner 35</v>
      </c>
      <c r="E122" s="35" t="str">
        <f>+'28 Team Schedule'!H47</f>
        <v>Field 35</v>
      </c>
      <c r="F122" s="30"/>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row>
    <row r="123" spans="1:37" x14ac:dyDescent="0.2">
      <c r="A123" s="29"/>
      <c r="B123" s="30"/>
      <c r="C123" s="30"/>
      <c r="D123" s="37"/>
      <c r="E123" s="38">
        <f>'28 Team Schedule'!I47</f>
        <v>0.52430555555555503</v>
      </c>
      <c r="F123" s="30"/>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row>
    <row r="124" spans="1:37" x14ac:dyDescent="0.2">
      <c r="A124" s="29"/>
      <c r="B124" s="30"/>
      <c r="C124" s="30"/>
      <c r="D124" s="34"/>
      <c r="E124" s="41"/>
      <c r="F124" s="30"/>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row>
    <row r="125" spans="1:37" x14ac:dyDescent="0.2">
      <c r="A125" s="29"/>
      <c r="B125" s="30"/>
      <c r="C125" s="30"/>
      <c r="D125" s="34">
        <v>42</v>
      </c>
      <c r="E125" s="30" t="s">
        <v>140</v>
      </c>
      <c r="F125" s="30"/>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row>
    <row r="126" spans="1:37" x14ac:dyDescent="0.2">
      <c r="A126" s="29"/>
      <c r="B126" s="30"/>
      <c r="C126" s="48" t="str">
        <f>+'28 Team Schedule'!B65</f>
        <v>Winner 42</v>
      </c>
      <c r="D126" s="34" t="str">
        <f>+'28 Team Schedule'!H57</f>
        <v>Field 42</v>
      </c>
      <c r="E126" s="30"/>
      <c r="F126" s="30"/>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row>
    <row r="127" spans="1:37" x14ac:dyDescent="0.2">
      <c r="A127" s="29"/>
      <c r="B127" s="47"/>
      <c r="C127" s="30"/>
      <c r="D127" s="55">
        <f>+'28 Team Schedule'!I57</f>
        <v>0.52916666666666667</v>
      </c>
      <c r="E127" s="30"/>
      <c r="F127" s="30"/>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row>
    <row r="128" spans="1:37" x14ac:dyDescent="0.2">
      <c r="A128" s="29"/>
      <c r="B128" s="47"/>
      <c r="C128" s="30"/>
      <c r="D128" s="34"/>
      <c r="E128" s="30"/>
      <c r="F128" s="30"/>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row>
    <row r="129" spans="1:37" x14ac:dyDescent="0.2">
      <c r="A129" s="29"/>
      <c r="B129" s="47"/>
      <c r="C129" s="30"/>
      <c r="D129" s="36"/>
      <c r="E129" s="30"/>
      <c r="F129" s="30"/>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row>
    <row r="130" spans="1:37" x14ac:dyDescent="0.2">
      <c r="A130" s="29"/>
      <c r="B130" s="78" t="s">
        <v>204</v>
      </c>
      <c r="C130" s="30">
        <v>47</v>
      </c>
      <c r="D130" s="30" t="s">
        <v>112</v>
      </c>
      <c r="E130" s="30"/>
      <c r="F130" s="30"/>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row>
    <row r="131" spans="1:37" x14ac:dyDescent="0.2">
      <c r="A131" s="29"/>
      <c r="B131" s="47"/>
      <c r="C131" s="30" t="str">
        <f>+'28 Team Schedule'!H65</f>
        <v>Field 47</v>
      </c>
      <c r="D131" s="30"/>
      <c r="E131" s="30"/>
      <c r="F131" s="30"/>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row>
    <row r="132" spans="1:37" x14ac:dyDescent="0.2">
      <c r="A132" s="29"/>
      <c r="B132" s="47"/>
      <c r="C132" s="79">
        <f>+'28 Team Schedule'!I65</f>
        <v>0.53263888888888888</v>
      </c>
      <c r="D132" s="30" t="s">
        <v>141</v>
      </c>
      <c r="E132" s="30"/>
      <c r="F132" s="30"/>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row>
    <row r="133" spans="1:37" x14ac:dyDescent="0.2">
      <c r="A133" s="29"/>
      <c r="B133" s="47"/>
      <c r="C133" s="30"/>
      <c r="D133" s="33">
        <v>43</v>
      </c>
      <c r="E133" s="30"/>
      <c r="F133" s="30"/>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row>
    <row r="134" spans="1:37" x14ac:dyDescent="0.2">
      <c r="A134" s="29"/>
      <c r="B134" s="47"/>
      <c r="C134" s="30"/>
      <c r="D134" s="35" t="str">
        <f>+'28 Team Schedule'!H58</f>
        <v>Field 43</v>
      </c>
      <c r="E134" s="30"/>
      <c r="F134" s="30"/>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row>
    <row r="135" spans="1:37" x14ac:dyDescent="0.2">
      <c r="A135" s="29"/>
      <c r="B135" s="30"/>
      <c r="C135" s="75" t="str">
        <f>+'28 Team Schedule'!E65</f>
        <v>Winner 43</v>
      </c>
      <c r="D135" s="38">
        <f>+'28 Team Schedule'!I58</f>
        <v>0.52986111111111112</v>
      </c>
      <c r="E135" s="30"/>
      <c r="F135" s="30"/>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row>
    <row r="136" spans="1:37" x14ac:dyDescent="0.2">
      <c r="A136" s="29"/>
      <c r="B136" s="30"/>
      <c r="C136" s="30"/>
      <c r="D136" s="41"/>
      <c r="E136" s="30"/>
      <c r="F136" s="30"/>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row>
    <row r="137" spans="1:37" x14ac:dyDescent="0.2">
      <c r="A137" s="29"/>
      <c r="B137" s="30"/>
      <c r="C137" s="30"/>
      <c r="D137" s="30" t="s">
        <v>143</v>
      </c>
      <c r="E137" s="30"/>
      <c r="F137" s="30"/>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row>
    <row r="138" spans="1:37" x14ac:dyDescent="0.2">
      <c r="A138" s="29"/>
      <c r="B138" s="30"/>
      <c r="C138" s="30"/>
      <c r="D138" s="30"/>
      <c r="E138" s="30"/>
      <c r="F138" s="30"/>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row>
    <row r="139" spans="1:37" x14ac:dyDescent="0.2">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row>
    <row r="140" spans="1:37" x14ac:dyDescent="0.2">
      <c r="A140" s="29"/>
      <c r="B140" s="29"/>
      <c r="C140" s="48" t="str">
        <f>+'28 Team Schedule'!B66</f>
        <v>Loser 44</v>
      </c>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row>
    <row r="141" spans="1:37" x14ac:dyDescent="0.2">
      <c r="A141" s="29"/>
      <c r="B141" s="72"/>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row>
    <row r="142" spans="1:37" x14ac:dyDescent="0.2">
      <c r="A142" s="29"/>
      <c r="B142" s="72"/>
      <c r="C142" s="30">
        <v>48</v>
      </c>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row>
    <row r="143" spans="1:37" x14ac:dyDescent="0.2">
      <c r="A143" s="29"/>
      <c r="B143" s="78" t="s">
        <v>205</v>
      </c>
      <c r="C143" s="30" t="str">
        <f>+'28 Team Schedule'!H66</f>
        <v>Field 48</v>
      </c>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row>
    <row r="144" spans="1:37" x14ac:dyDescent="0.2">
      <c r="A144" s="29"/>
      <c r="B144" s="72"/>
      <c r="C144" s="79">
        <f>+'28 Team Schedule'!I66</f>
        <v>0.53333333333333333</v>
      </c>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row>
    <row r="145" spans="1:37" x14ac:dyDescent="0.2">
      <c r="A145" s="29"/>
      <c r="B145" s="72"/>
      <c r="C145" s="80"/>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row>
    <row r="146" spans="1:37" x14ac:dyDescent="0.2">
      <c r="A146" s="29"/>
      <c r="B146" s="29"/>
      <c r="C146" s="30" t="s">
        <v>200</v>
      </c>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row>
    <row r="147" spans="1:37" x14ac:dyDescent="0.2">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row>
    <row r="148" spans="1:37" x14ac:dyDescent="0.2">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row>
    <row r="149" spans="1:37" x14ac:dyDescent="0.2">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row>
  </sheetData>
  <mergeCells count="1">
    <mergeCell ref="Q14:S1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DFB6-0AC4-4960-8C34-D6A5A22907EB}">
  <sheetPr>
    <pageSetUpPr fitToPage="1"/>
  </sheetPr>
  <dimension ref="A1:B14"/>
  <sheetViews>
    <sheetView showGridLines="0" tabSelected="1" workbookViewId="0">
      <selection activeCell="B13" sqref="B13"/>
    </sheetView>
  </sheetViews>
  <sheetFormatPr defaultRowHeight="12.75" x14ac:dyDescent="0.25"/>
  <cols>
    <col min="1" max="1" width="9.85546875" style="6" customWidth="1"/>
    <col min="2" max="2" width="93" style="5" customWidth="1"/>
    <col min="3" max="16384" width="9.140625" style="5"/>
  </cols>
  <sheetData>
    <row r="1" spans="1:2" s="6" customFormat="1" ht="15.75" x14ac:dyDescent="0.25">
      <c r="A1" s="83" t="s">
        <v>188</v>
      </c>
    </row>
    <row r="2" spans="1:2" x14ac:dyDescent="0.25">
      <c r="A2" s="9" t="s">
        <v>1</v>
      </c>
      <c r="B2" s="5" t="s">
        <v>189</v>
      </c>
    </row>
    <row r="3" spans="1:2" ht="25.5" x14ac:dyDescent="0.25">
      <c r="A3" s="9" t="s">
        <v>38</v>
      </c>
      <c r="B3" s="11" t="s">
        <v>190</v>
      </c>
    </row>
    <row r="4" spans="1:2" ht="38.25" x14ac:dyDescent="0.25">
      <c r="A4" s="9" t="s">
        <v>71</v>
      </c>
      <c r="B4" s="11" t="s">
        <v>191</v>
      </c>
    </row>
    <row r="5" spans="1:2" ht="38.25" x14ac:dyDescent="0.25">
      <c r="A5" s="9" t="s">
        <v>94</v>
      </c>
      <c r="B5" s="11" t="s">
        <v>192</v>
      </c>
    </row>
    <row r="6" spans="1:2" s="7" customFormat="1" ht="38.25" x14ac:dyDescent="0.25">
      <c r="A6" s="9" t="s">
        <v>105</v>
      </c>
      <c r="B6" s="11" t="s">
        <v>193</v>
      </c>
    </row>
    <row r="7" spans="1:2" s="7" customFormat="1" ht="38.25" x14ac:dyDescent="0.25">
      <c r="A7" s="9" t="s">
        <v>116</v>
      </c>
      <c r="B7" s="11" t="s">
        <v>194</v>
      </c>
    </row>
    <row r="8" spans="1:2" s="7" customFormat="1" ht="51" x14ac:dyDescent="0.25">
      <c r="A8" s="9" t="s">
        <v>156</v>
      </c>
      <c r="B8" s="11" t="s">
        <v>155</v>
      </c>
    </row>
    <row r="9" spans="1:2" s="7" customFormat="1" x14ac:dyDescent="0.25">
      <c r="A9" s="9" t="s">
        <v>154</v>
      </c>
      <c r="B9" s="12" t="s">
        <v>144</v>
      </c>
    </row>
    <row r="10" spans="1:2" s="7" customFormat="1" ht="51" x14ac:dyDescent="0.25">
      <c r="A10" s="9"/>
      <c r="B10" s="11" t="s">
        <v>195</v>
      </c>
    </row>
    <row r="11" spans="1:2" s="7" customFormat="1" ht="25.5" x14ac:dyDescent="0.25">
      <c r="A11" s="9"/>
      <c r="B11" s="10" t="s">
        <v>153</v>
      </c>
    </row>
    <row r="12" spans="1:2" s="7" customFormat="1" x14ac:dyDescent="0.25">
      <c r="A12" s="9" t="s">
        <v>152</v>
      </c>
      <c r="B12" s="5" t="s">
        <v>151</v>
      </c>
    </row>
    <row r="14" spans="1:2" s="7" customFormat="1" x14ac:dyDescent="0.25">
      <c r="A14" s="8" t="s">
        <v>220</v>
      </c>
    </row>
  </sheetData>
  <printOptions horizontalCentered="1" verticalCentered="1"/>
  <pageMargins left="0.7" right="0.7" top="0.75" bottom="0.75" header="0.3" footer="0.3"/>
  <pageSetup scale="76" orientation="portrait" r:id="rId1"/>
  <headerFooter alignWithMargins="0">
    <oddHeader>&amp;C&amp;"Arial,Bold"SCHEDULE TO BE FOLLOWED FOR A 23 TEAM TOURNAMENT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28 Team Schedule</vt:lpstr>
      <vt:lpstr>28 Team Bracket</vt:lpstr>
      <vt:lpstr>28 Team Documentation</vt:lpstr>
      <vt:lpstr>'28 Team Documentation'!Print_Area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Snively-Topping</dc:creator>
  <cp:lastModifiedBy>David Huctwith</cp:lastModifiedBy>
  <dcterms:created xsi:type="dcterms:W3CDTF">2022-07-03T16:50:05Z</dcterms:created>
  <dcterms:modified xsi:type="dcterms:W3CDTF">2026-06-27T04:35:25Z</dcterms:modified>
</cp:coreProperties>
</file>